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Übernahmeordner/Website/fertige Tabellen/"/>
    </mc:Choice>
  </mc:AlternateContent>
  <xr:revisionPtr revIDLastSave="13" documentId="8_{8073F84F-349D-401B-8229-72D9861FE714}" xr6:coauthVersionLast="47" xr6:coauthVersionMax="47" xr10:uidLastSave="{85FB5CDD-F56B-4E54-8D5A-1EED5361C016}"/>
  <bookViews>
    <workbookView xWindow="-110" yWindow="-110" windowWidth="19420" windowHeight="10300" xr2:uid="{BE5F9FF5-9FB5-4C49-91B9-99175FA31724}"/>
  </bookViews>
  <sheets>
    <sheet name="ABRAUM" sheetId="1" r:id="rId1"/>
  </sheets>
  <definedNames>
    <definedName name="_xlnm.Print_Area" localSheetId="0">ABRAUM!$A$2:$J$91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8" i="1" l="1"/>
  <c r="O95" i="1"/>
  <c r="N95" i="1"/>
  <c r="J87" i="1" l="1"/>
  <c r="F86" i="1"/>
  <c r="I86" i="1"/>
  <c r="J86" i="1"/>
  <c r="J85" i="1"/>
  <c r="F85" i="1"/>
  <c r="I85" i="1"/>
  <c r="I83" i="1"/>
  <c r="F83" i="1"/>
  <c r="J83" i="1"/>
  <c r="F84" i="1"/>
  <c r="I84" i="1"/>
  <c r="I82" i="1"/>
  <c r="F82" i="1"/>
  <c r="J82" i="1" s="1"/>
  <c r="F81" i="1"/>
  <c r="I81" i="1"/>
  <c r="F80" i="1"/>
  <c r="I80" i="1"/>
  <c r="F79" i="1"/>
  <c r="I79" i="1"/>
  <c r="J79" i="1"/>
  <c r="I78" i="1"/>
  <c r="F78" i="1"/>
  <c r="J78" i="1"/>
  <c r="I76" i="1"/>
  <c r="F76" i="1"/>
  <c r="I75" i="1"/>
  <c r="F75" i="1"/>
  <c r="J75" i="1"/>
  <c r="F77" i="1"/>
  <c r="I77" i="1"/>
  <c r="J77" i="1"/>
  <c r="I74" i="1"/>
  <c r="F74" i="1"/>
  <c r="J74" i="1"/>
  <c r="F73" i="1"/>
  <c r="I73" i="1"/>
  <c r="J73" i="1" s="1"/>
  <c r="F72" i="1"/>
  <c r="I72" i="1"/>
  <c r="J72" i="1"/>
  <c r="F71" i="1"/>
  <c r="I71" i="1"/>
  <c r="J71" i="1"/>
  <c r="F23" i="1"/>
  <c r="I23" i="1"/>
  <c r="J23" i="1"/>
  <c r="F22" i="1"/>
  <c r="I22" i="1"/>
  <c r="J22" i="1"/>
  <c r="F21" i="1"/>
  <c r="I21" i="1"/>
  <c r="J21" i="1"/>
  <c r="F20" i="1"/>
  <c r="I20" i="1"/>
  <c r="J20" i="1" s="1"/>
  <c r="F19" i="1"/>
  <c r="I19" i="1"/>
  <c r="J19" i="1"/>
  <c r="F18" i="1"/>
  <c r="I18" i="1"/>
  <c r="J18" i="1" s="1"/>
  <c r="F17" i="1"/>
  <c r="I17" i="1"/>
  <c r="J17" i="1" s="1"/>
  <c r="F16" i="1"/>
  <c r="J16" i="1"/>
  <c r="I16" i="1"/>
  <c r="F15" i="1"/>
  <c r="I15" i="1"/>
  <c r="J15" i="1"/>
  <c r="F14" i="1"/>
  <c r="I14" i="1"/>
  <c r="J14" i="1" s="1"/>
  <c r="F13" i="1"/>
  <c r="I13" i="1"/>
  <c r="J13" i="1" s="1"/>
  <c r="F12" i="1"/>
  <c r="I12" i="1"/>
  <c r="J12" i="1"/>
  <c r="F11" i="1"/>
  <c r="I11" i="1"/>
  <c r="J11" i="1"/>
  <c r="F10" i="1"/>
  <c r="I10" i="1"/>
  <c r="J10" i="1"/>
  <c r="F9" i="1"/>
  <c r="I9" i="1"/>
  <c r="J9" i="1" s="1"/>
  <c r="F8" i="1"/>
  <c r="I8" i="1"/>
  <c r="J8" i="1"/>
  <c r="F7" i="1"/>
  <c r="I7" i="1"/>
  <c r="J7" i="1"/>
  <c r="F6" i="1"/>
  <c r="I6" i="1"/>
  <c r="J6" i="1" s="1"/>
  <c r="F5" i="1"/>
  <c r="I5" i="1"/>
  <c r="F24" i="1"/>
  <c r="I33" i="1"/>
  <c r="F33" i="1"/>
  <c r="J33" i="1"/>
  <c r="I25" i="1"/>
  <c r="F25" i="1"/>
  <c r="J25" i="1" s="1"/>
  <c r="I26" i="1"/>
  <c r="F26" i="1"/>
  <c r="J26" i="1"/>
  <c r="I27" i="1"/>
  <c r="F27" i="1"/>
  <c r="J27" i="1"/>
  <c r="I28" i="1"/>
  <c r="F28" i="1"/>
  <c r="J28" i="1"/>
  <c r="I29" i="1"/>
  <c r="F29" i="1"/>
  <c r="J29" i="1" s="1"/>
  <c r="I30" i="1"/>
  <c r="F30" i="1"/>
  <c r="J30" i="1"/>
  <c r="I31" i="1"/>
  <c r="F31" i="1"/>
  <c r="J31" i="1"/>
  <c r="I32" i="1"/>
  <c r="F32" i="1"/>
  <c r="J32" i="1" s="1"/>
  <c r="I24" i="1"/>
  <c r="J24" i="1" s="1"/>
  <c r="F70" i="1"/>
  <c r="J70" i="1" s="1"/>
  <c r="I70" i="1"/>
  <c r="F69" i="1"/>
  <c r="I69" i="1"/>
  <c r="F68" i="1"/>
  <c r="I68" i="1"/>
  <c r="J68" i="1"/>
  <c r="F67" i="1"/>
  <c r="I67" i="1"/>
  <c r="J67" i="1" s="1"/>
  <c r="F66" i="1"/>
  <c r="I66" i="1"/>
  <c r="J66" i="1" s="1"/>
  <c r="F65" i="1"/>
  <c r="I65" i="1"/>
  <c r="F64" i="1"/>
  <c r="I64" i="1"/>
  <c r="J64" i="1"/>
  <c r="F63" i="1"/>
  <c r="I63" i="1"/>
  <c r="J63" i="1"/>
  <c r="F62" i="1"/>
  <c r="I62" i="1"/>
  <c r="J62" i="1"/>
  <c r="F60" i="1"/>
  <c r="J60" i="1" s="1"/>
  <c r="I60" i="1"/>
  <c r="F61" i="1"/>
  <c r="I61" i="1"/>
  <c r="J61" i="1" s="1"/>
  <c r="F59" i="1"/>
  <c r="I59" i="1"/>
  <c r="J59" i="1"/>
  <c r="F57" i="1"/>
  <c r="J57" i="1" s="1"/>
  <c r="I57" i="1"/>
  <c r="F55" i="1"/>
  <c r="I55" i="1"/>
  <c r="J55" i="1"/>
  <c r="F56" i="1"/>
  <c r="J56" i="1" s="1"/>
  <c r="I56" i="1"/>
  <c r="J69" i="1"/>
  <c r="J76" i="1"/>
  <c r="J65" i="1"/>
  <c r="J80" i="1"/>
  <c r="J81" i="1"/>
  <c r="J5" i="1"/>
</calcChain>
</file>

<file path=xl/sharedStrings.xml><?xml version="1.0" encoding="utf-8"?>
<sst xmlns="http://schemas.openxmlformats.org/spreadsheetml/2006/main" count="36" uniqueCount="16">
  <si>
    <t>Statistik der Kohlenwirtschaft e.V.</t>
  </si>
  <si>
    <t>Abraumbewegung im Braunkohlenbergbau</t>
  </si>
  <si>
    <t xml:space="preserve"> - 1 000 m³ -</t>
  </si>
  <si>
    <t>Jahr</t>
  </si>
  <si>
    <t>Rheinland</t>
  </si>
  <si>
    <t>Helmstedt</t>
  </si>
  <si>
    <t>Hessen</t>
  </si>
  <si>
    <t>Bayern ²</t>
  </si>
  <si>
    <t>Alte               Bundes-               länder</t>
  </si>
  <si>
    <t>Lausitz</t>
  </si>
  <si>
    <t>Mittel-               deutsch-              land</t>
  </si>
  <si>
    <t>Neue               Bundes-               länder</t>
  </si>
  <si>
    <t>Deutschland</t>
  </si>
  <si>
    <t xml:space="preserve">                   -</t>
  </si>
  <si>
    <t>1 gemäß markscheiderischem Aufmaß</t>
  </si>
  <si>
    <t>2 Angaben zu Bayern z. T. geschätzt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</si>
</sst>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\ \ \ \ \ \ \ \ \ "/>
    <numFmt numFmtId="165" formatCode="#,##0\ \ \ \ \ \ \ \ \ \ "/>
    <numFmt numFmtId="166" formatCode="#\ ##0\ \ \ \ \ \ \ "/>
    <numFmt numFmtId="167" formatCode="#,###,##0\ \ ;;&quot;-&quot;\ \ "/>
    <numFmt numFmtId="168" formatCode="#\ ###\ ##0\ \ ;;&quot;-&quot;\ \ "/>
    <numFmt numFmtId="169" formatCode="#,##0\ \ \ \ \ \ \ \ \ ;;&quot;-&quot;\ \ \ \ \ \ \ \ \ "/>
    <numFmt numFmtId="170" formatCode="#,##0\ \ \ \ \ ;;&quot;-&quot;\ \ \ \ \ "/>
    <numFmt numFmtId="171" formatCode="#,##0\ \ \ \ \ \ \ ;;&quot;-&quot;\ \ \ \ \ \ \ "/>
    <numFmt numFmtId="172" formatCode="#,##0\ \ \ \ \ \ ;;&quot;-&quot;\ \ \ \ \ \ "/>
  </numFmts>
  <fonts count="11" x14ac:knownFonts="1">
    <font>
      <sz val="10"/>
      <name val="Helv"/>
    </font>
    <font>
      <b/>
      <sz val="1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6"/>
      <color indexed="8"/>
      <name val="Arial"/>
      <family val="2"/>
    </font>
    <font>
      <sz val="10"/>
      <name val="Helv"/>
    </font>
    <font>
      <sz val="20"/>
      <name val="Arial"/>
      <family val="2"/>
    </font>
    <font>
      <b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6" fontId="2" fillId="0" borderId="3" xfId="0" applyNumberFormat="1" applyFont="1" applyBorder="1" applyAlignment="1">
      <alignment vertical="center"/>
    </xf>
    <xf numFmtId="166" fontId="2" fillId="2" borderId="3" xfId="0" applyNumberFormat="1" applyFont="1" applyFill="1" applyBorder="1" applyAlignment="1">
      <alignment vertical="center"/>
    </xf>
    <xf numFmtId="167" fontId="2" fillId="2" borderId="3" xfId="0" applyNumberFormat="1" applyFont="1" applyFill="1" applyBorder="1" applyAlignment="1">
      <alignment vertical="center"/>
    </xf>
    <xf numFmtId="166" fontId="2" fillId="0" borderId="4" xfId="0" applyNumberFormat="1" applyFont="1" applyBorder="1" applyAlignment="1">
      <alignment vertical="center"/>
    </xf>
    <xf numFmtId="0" fontId="5" fillId="0" borderId="1" xfId="0" applyFont="1" applyBorder="1"/>
    <xf numFmtId="167" fontId="5" fillId="0" borderId="0" xfId="0" applyNumberFormat="1" applyFont="1"/>
    <xf numFmtId="167" fontId="5" fillId="2" borderId="0" xfId="0" applyNumberFormat="1" applyFont="1" applyFill="1"/>
    <xf numFmtId="167" fontId="5" fillId="0" borderId="5" xfId="0" applyNumberFormat="1" applyFont="1" applyBorder="1"/>
    <xf numFmtId="0" fontId="5" fillId="0" borderId="0" xfId="0" applyFont="1"/>
    <xf numFmtId="164" fontId="3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68" fontId="4" fillId="0" borderId="9" xfId="0" applyNumberFormat="1" applyFont="1" applyBorder="1" applyAlignment="1">
      <alignment vertical="center"/>
    </xf>
    <xf numFmtId="168" fontId="4" fillId="2" borderId="9" xfId="0" applyNumberFormat="1" applyFont="1" applyFill="1" applyBorder="1" applyAlignment="1">
      <alignment vertical="center"/>
    </xf>
    <xf numFmtId="168" fontId="4" fillId="0" borderId="10" xfId="0" applyNumberFormat="1" applyFont="1" applyBorder="1" applyAlignment="1">
      <alignment vertical="center"/>
    </xf>
    <xf numFmtId="0" fontId="7" fillId="0" borderId="0" xfId="0" applyFont="1" applyAlignment="1">
      <alignment horizontal="right" vertical="top" wrapText="1"/>
    </xf>
    <xf numFmtId="0" fontId="1" fillId="0" borderId="11" xfId="0" quotePrefix="1" applyFont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9" fontId="9" fillId="0" borderId="14" xfId="1" applyNumberFormat="1" applyFont="1" applyBorder="1" applyAlignment="1">
      <alignment vertical="center"/>
    </xf>
    <xf numFmtId="170" fontId="10" fillId="0" borderId="15" xfId="1" applyNumberFormat="1" applyFont="1" applyBorder="1" applyAlignment="1">
      <alignment vertical="center"/>
    </xf>
    <xf numFmtId="171" fontId="9" fillId="0" borderId="14" xfId="1" applyNumberFormat="1" applyFont="1" applyBorder="1" applyAlignment="1">
      <alignment vertical="center"/>
    </xf>
    <xf numFmtId="172" fontId="10" fillId="0" borderId="15" xfId="1" applyNumberFormat="1" applyFont="1" applyBorder="1" applyAlignment="1">
      <alignment vertical="center"/>
    </xf>
  </cellXfs>
  <cellStyles count="2">
    <cellStyle name="Standard" xfId="0" builtinId="0"/>
    <cellStyle name="Standard_ABRAUM" xfId="1" xr:uid="{E7897B38-3EBA-4C8E-92DD-589CF1B1BD2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3F930-FD40-4257-AB66-18DE03D81681}">
  <sheetPr>
    <pageSetUpPr fitToPage="1"/>
  </sheetPr>
  <dimension ref="A1:O95"/>
  <sheetViews>
    <sheetView tabSelected="1" zoomScale="70" zoomScaleNormal="70" zoomScalePageLayoutView="60" workbookViewId="0">
      <pane ySplit="2220" topLeftCell="A82" activePane="bottomLeft"/>
      <selection activeCell="A3" sqref="A3:J3"/>
      <selection pane="bottomLeft" activeCell="O83" sqref="O83"/>
    </sheetView>
  </sheetViews>
  <sheetFormatPr baseColWidth="10" defaultColWidth="11.453125" defaultRowHeight="24" customHeight="1" x14ac:dyDescent="0.3"/>
  <cols>
    <col min="1" max="1" width="13.7265625" style="3" customWidth="1"/>
    <col min="2" max="3" width="19.7265625" style="1" customWidth="1"/>
    <col min="4" max="5" width="19.7265625" style="2" customWidth="1"/>
    <col min="6" max="6" width="19.7265625" style="3" hidden="1" customWidth="1"/>
    <col min="7" max="8" width="19.7265625" style="1" customWidth="1"/>
    <col min="9" max="9" width="19.7265625" style="3" hidden="1" customWidth="1"/>
    <col min="10" max="10" width="19.7265625" style="3" customWidth="1"/>
    <col min="11" max="16384" width="11.453125" style="3"/>
  </cols>
  <sheetData>
    <row r="1" spans="1:10" ht="24" customHeight="1" thickBot="1" x14ac:dyDescent="0.35">
      <c r="G1" s="26" t="s">
        <v>0</v>
      </c>
      <c r="H1" s="26"/>
      <c r="I1" s="26"/>
      <c r="J1" s="26"/>
    </row>
    <row r="2" spans="1:10" ht="28.15" customHeight="1" x14ac:dyDescent="0.3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9"/>
    </row>
    <row r="3" spans="1:10" ht="27.75" customHeight="1" x14ac:dyDescent="0.3">
      <c r="A3" s="30" t="s">
        <v>2</v>
      </c>
      <c r="B3" s="31"/>
      <c r="C3" s="31"/>
      <c r="D3" s="31"/>
      <c r="E3" s="31"/>
      <c r="F3" s="31"/>
      <c r="G3" s="31"/>
      <c r="H3" s="31"/>
      <c r="I3" s="31"/>
      <c r="J3" s="32"/>
    </row>
    <row r="4" spans="1:10" s="4" customFormat="1" ht="66.650000000000006" customHeight="1" x14ac:dyDescent="0.3">
      <c r="A4" s="22" t="s">
        <v>3</v>
      </c>
      <c r="B4" s="17" t="s">
        <v>4</v>
      </c>
      <c r="C4" s="17" t="s">
        <v>5</v>
      </c>
      <c r="D4" s="18" t="s">
        <v>6</v>
      </c>
      <c r="E4" s="18" t="s">
        <v>7</v>
      </c>
      <c r="F4" s="19" t="s">
        <v>8</v>
      </c>
      <c r="G4" s="17" t="s">
        <v>9</v>
      </c>
      <c r="H4" s="20" t="s">
        <v>10</v>
      </c>
      <c r="I4" s="19" t="s">
        <v>11</v>
      </c>
      <c r="J4" s="21" t="s">
        <v>12</v>
      </c>
    </row>
    <row r="5" spans="1:10" s="5" customFormat="1" ht="24" customHeight="1" x14ac:dyDescent="0.3">
      <c r="A5" s="6">
        <v>1931</v>
      </c>
      <c r="B5" s="23">
        <v>27957</v>
      </c>
      <c r="C5" s="23"/>
      <c r="D5" s="23"/>
      <c r="E5" s="23"/>
      <c r="F5" s="24">
        <f t="shared" ref="F5:F23" si="0">SUM(B5:E5)</f>
        <v>27957</v>
      </c>
      <c r="G5" s="23"/>
      <c r="H5" s="23"/>
      <c r="I5" s="24">
        <f t="shared" ref="I5:I23" si="1">SUM(G5:H5)</f>
        <v>0</v>
      </c>
      <c r="J5" s="25">
        <f t="shared" ref="J5:J23" si="2">F5+I5</f>
        <v>27957</v>
      </c>
    </row>
    <row r="6" spans="1:10" s="5" customFormat="1" ht="24" customHeight="1" x14ac:dyDescent="0.3">
      <c r="A6" s="6">
        <v>1932</v>
      </c>
      <c r="B6" s="23">
        <v>22338</v>
      </c>
      <c r="C6" s="23"/>
      <c r="D6" s="23"/>
      <c r="E6" s="23"/>
      <c r="F6" s="24">
        <f t="shared" si="0"/>
        <v>22338</v>
      </c>
      <c r="G6" s="23"/>
      <c r="H6" s="23"/>
      <c r="I6" s="24">
        <f t="shared" si="1"/>
        <v>0</v>
      </c>
      <c r="J6" s="25">
        <f t="shared" si="2"/>
        <v>22338</v>
      </c>
    </row>
    <row r="7" spans="1:10" s="5" customFormat="1" ht="24" customHeight="1" x14ac:dyDescent="0.3">
      <c r="A7" s="6">
        <v>1933</v>
      </c>
      <c r="B7" s="23">
        <v>25745</v>
      </c>
      <c r="C7" s="23"/>
      <c r="D7" s="23"/>
      <c r="E7" s="23"/>
      <c r="F7" s="24">
        <f t="shared" si="0"/>
        <v>25745</v>
      </c>
      <c r="G7" s="23"/>
      <c r="H7" s="23"/>
      <c r="I7" s="24">
        <f t="shared" si="1"/>
        <v>0</v>
      </c>
      <c r="J7" s="25">
        <f t="shared" si="2"/>
        <v>25745</v>
      </c>
    </row>
    <row r="8" spans="1:10" s="5" customFormat="1" ht="24" customHeight="1" x14ac:dyDescent="0.3">
      <c r="A8" s="6">
        <v>1934</v>
      </c>
      <c r="B8" s="23">
        <v>28018</v>
      </c>
      <c r="C8" s="23"/>
      <c r="D8" s="23"/>
      <c r="E8" s="23"/>
      <c r="F8" s="24">
        <f t="shared" si="0"/>
        <v>28018</v>
      </c>
      <c r="G8" s="23"/>
      <c r="H8" s="23"/>
      <c r="I8" s="24">
        <f t="shared" si="1"/>
        <v>0</v>
      </c>
      <c r="J8" s="25">
        <f t="shared" si="2"/>
        <v>28018</v>
      </c>
    </row>
    <row r="9" spans="1:10" s="5" customFormat="1" ht="24" customHeight="1" x14ac:dyDescent="0.3">
      <c r="A9" s="6">
        <v>1935</v>
      </c>
      <c r="B9" s="23">
        <v>29583</v>
      </c>
      <c r="C9" s="23"/>
      <c r="D9" s="23"/>
      <c r="E9" s="23"/>
      <c r="F9" s="24">
        <f t="shared" si="0"/>
        <v>29583</v>
      </c>
      <c r="G9" s="23"/>
      <c r="H9" s="23"/>
      <c r="I9" s="24">
        <f t="shared" si="1"/>
        <v>0</v>
      </c>
      <c r="J9" s="25">
        <f t="shared" si="2"/>
        <v>29583</v>
      </c>
    </row>
    <row r="10" spans="1:10" s="5" customFormat="1" ht="24" customHeight="1" x14ac:dyDescent="0.3">
      <c r="A10" s="6">
        <v>1936</v>
      </c>
      <c r="B10" s="23">
        <v>31905</v>
      </c>
      <c r="C10" s="23"/>
      <c r="D10" s="23"/>
      <c r="E10" s="23"/>
      <c r="F10" s="24">
        <f t="shared" si="0"/>
        <v>31905</v>
      </c>
      <c r="G10" s="23"/>
      <c r="H10" s="23"/>
      <c r="I10" s="24">
        <f t="shared" si="1"/>
        <v>0</v>
      </c>
      <c r="J10" s="25">
        <f t="shared" si="2"/>
        <v>31905</v>
      </c>
    </row>
    <row r="11" spans="1:10" s="5" customFormat="1" ht="24" customHeight="1" x14ac:dyDescent="0.3">
      <c r="A11" s="6">
        <v>1937</v>
      </c>
      <c r="B11" s="23">
        <v>36364</v>
      </c>
      <c r="C11" s="23"/>
      <c r="D11" s="23"/>
      <c r="E11" s="23"/>
      <c r="F11" s="24">
        <f t="shared" si="0"/>
        <v>36364</v>
      </c>
      <c r="G11" s="23"/>
      <c r="H11" s="23"/>
      <c r="I11" s="24">
        <f t="shared" si="1"/>
        <v>0</v>
      </c>
      <c r="J11" s="25">
        <f t="shared" si="2"/>
        <v>36364</v>
      </c>
    </row>
    <row r="12" spans="1:10" s="5" customFormat="1" ht="24" customHeight="1" x14ac:dyDescent="0.3">
      <c r="A12" s="6">
        <v>1938</v>
      </c>
      <c r="B12" s="23">
        <v>38284</v>
      </c>
      <c r="C12" s="23">
        <v>13841</v>
      </c>
      <c r="D12" s="23">
        <v>3509</v>
      </c>
      <c r="E12" s="23">
        <v>884</v>
      </c>
      <c r="F12" s="24">
        <f t="shared" si="0"/>
        <v>56518</v>
      </c>
      <c r="G12" s="23"/>
      <c r="H12" s="23"/>
      <c r="I12" s="24">
        <f t="shared" si="1"/>
        <v>0</v>
      </c>
      <c r="J12" s="25">
        <f t="shared" si="2"/>
        <v>56518</v>
      </c>
    </row>
    <row r="13" spans="1:10" s="5" customFormat="1" ht="24" customHeight="1" x14ac:dyDescent="0.3">
      <c r="A13" s="6">
        <v>1939</v>
      </c>
      <c r="B13" s="23">
        <v>39958</v>
      </c>
      <c r="C13" s="23">
        <v>13091</v>
      </c>
      <c r="D13" s="23">
        <v>3611</v>
      </c>
      <c r="E13" s="23">
        <v>881</v>
      </c>
      <c r="F13" s="24">
        <f t="shared" si="0"/>
        <v>57541</v>
      </c>
      <c r="G13" s="23"/>
      <c r="H13" s="23"/>
      <c r="I13" s="24">
        <f t="shared" si="1"/>
        <v>0</v>
      </c>
      <c r="J13" s="25">
        <f t="shared" si="2"/>
        <v>57541</v>
      </c>
    </row>
    <row r="14" spans="1:10" s="5" customFormat="1" ht="24" customHeight="1" x14ac:dyDescent="0.3">
      <c r="A14" s="6">
        <v>1940</v>
      </c>
      <c r="B14" s="23">
        <v>35852</v>
      </c>
      <c r="C14" s="23">
        <v>13149</v>
      </c>
      <c r="D14" s="23">
        <v>3497</v>
      </c>
      <c r="E14" s="23">
        <v>1135</v>
      </c>
      <c r="F14" s="24">
        <f t="shared" si="0"/>
        <v>53633</v>
      </c>
      <c r="G14" s="23"/>
      <c r="H14" s="23"/>
      <c r="I14" s="24">
        <f t="shared" si="1"/>
        <v>0</v>
      </c>
      <c r="J14" s="25">
        <f t="shared" si="2"/>
        <v>53633</v>
      </c>
    </row>
    <row r="15" spans="1:10" s="5" customFormat="1" ht="24" customHeight="1" x14ac:dyDescent="0.3">
      <c r="A15" s="6">
        <v>1941</v>
      </c>
      <c r="B15" s="23">
        <v>39237</v>
      </c>
      <c r="C15" s="23">
        <v>14743</v>
      </c>
      <c r="D15" s="23">
        <v>3157</v>
      </c>
      <c r="E15" s="23">
        <v>790</v>
      </c>
      <c r="F15" s="24">
        <f t="shared" si="0"/>
        <v>57927</v>
      </c>
      <c r="G15" s="23"/>
      <c r="H15" s="23"/>
      <c r="I15" s="24">
        <f t="shared" si="1"/>
        <v>0</v>
      </c>
      <c r="J15" s="25">
        <f t="shared" si="2"/>
        <v>57927</v>
      </c>
    </row>
    <row r="16" spans="1:10" s="5" customFormat="1" ht="24" customHeight="1" x14ac:dyDescent="0.3">
      <c r="A16" s="6">
        <v>1942</v>
      </c>
      <c r="B16" s="23">
        <v>38029</v>
      </c>
      <c r="C16" s="23">
        <v>14849</v>
      </c>
      <c r="D16" s="23">
        <v>3977</v>
      </c>
      <c r="E16" s="23">
        <v>1092</v>
      </c>
      <c r="F16" s="24">
        <f t="shared" si="0"/>
        <v>57947</v>
      </c>
      <c r="G16" s="23"/>
      <c r="H16" s="23"/>
      <c r="I16" s="24">
        <f t="shared" si="1"/>
        <v>0</v>
      </c>
      <c r="J16" s="25">
        <f t="shared" si="2"/>
        <v>57947</v>
      </c>
    </row>
    <row r="17" spans="1:10" s="5" customFormat="1" ht="24" customHeight="1" x14ac:dyDescent="0.3">
      <c r="A17" s="6">
        <v>1943</v>
      </c>
      <c r="B17" s="23">
        <v>40921</v>
      </c>
      <c r="C17" s="23">
        <v>17601</v>
      </c>
      <c r="D17" s="23">
        <v>3726</v>
      </c>
      <c r="E17" s="23">
        <v>1076</v>
      </c>
      <c r="F17" s="24">
        <f t="shared" si="0"/>
        <v>63324</v>
      </c>
      <c r="G17" s="23"/>
      <c r="H17" s="23"/>
      <c r="I17" s="24">
        <f t="shared" si="1"/>
        <v>0</v>
      </c>
      <c r="J17" s="25">
        <f t="shared" si="2"/>
        <v>63324</v>
      </c>
    </row>
    <row r="18" spans="1:10" s="5" customFormat="1" ht="24" customHeight="1" x14ac:dyDescent="0.3">
      <c r="A18" s="6">
        <v>1944</v>
      </c>
      <c r="B18" s="23">
        <v>28193</v>
      </c>
      <c r="C18" s="23">
        <v>16488</v>
      </c>
      <c r="D18" s="23">
        <v>3165</v>
      </c>
      <c r="E18" s="23">
        <v>897</v>
      </c>
      <c r="F18" s="24">
        <f t="shared" si="0"/>
        <v>48743</v>
      </c>
      <c r="G18" s="23"/>
      <c r="H18" s="23"/>
      <c r="I18" s="24">
        <f t="shared" si="1"/>
        <v>0</v>
      </c>
      <c r="J18" s="25">
        <f t="shared" si="2"/>
        <v>48743</v>
      </c>
    </row>
    <row r="19" spans="1:10" s="5" customFormat="1" ht="24" customHeight="1" x14ac:dyDescent="0.3">
      <c r="A19" s="6">
        <v>1945</v>
      </c>
      <c r="B19" s="23">
        <v>3370</v>
      </c>
      <c r="C19" s="23">
        <v>9433</v>
      </c>
      <c r="D19" s="23">
        <v>1928</v>
      </c>
      <c r="E19" s="23">
        <v>232</v>
      </c>
      <c r="F19" s="24">
        <f t="shared" si="0"/>
        <v>14963</v>
      </c>
      <c r="G19" s="23"/>
      <c r="H19" s="23"/>
      <c r="I19" s="24">
        <f t="shared" si="1"/>
        <v>0</v>
      </c>
      <c r="J19" s="25">
        <f t="shared" si="2"/>
        <v>14963</v>
      </c>
    </row>
    <row r="20" spans="1:10" s="5" customFormat="1" ht="24" customHeight="1" x14ac:dyDescent="0.3">
      <c r="A20" s="6">
        <v>1946</v>
      </c>
      <c r="B20" s="23">
        <v>20843</v>
      </c>
      <c r="C20" s="23">
        <v>11603</v>
      </c>
      <c r="D20" s="23">
        <v>2842</v>
      </c>
      <c r="E20" s="23">
        <v>854</v>
      </c>
      <c r="F20" s="24">
        <f t="shared" si="0"/>
        <v>36142</v>
      </c>
      <c r="G20" s="23"/>
      <c r="H20" s="23"/>
      <c r="I20" s="24">
        <f t="shared" si="1"/>
        <v>0</v>
      </c>
      <c r="J20" s="25">
        <f t="shared" si="2"/>
        <v>36142</v>
      </c>
    </row>
    <row r="21" spans="1:10" s="5" customFormat="1" ht="24" customHeight="1" x14ac:dyDescent="0.3">
      <c r="A21" s="6">
        <v>1947</v>
      </c>
      <c r="B21" s="23">
        <v>27570</v>
      </c>
      <c r="C21" s="23">
        <v>16508</v>
      </c>
      <c r="D21" s="23">
        <v>3551</v>
      </c>
      <c r="E21" s="23">
        <v>1070</v>
      </c>
      <c r="F21" s="24">
        <f t="shared" si="0"/>
        <v>48699</v>
      </c>
      <c r="G21" s="23"/>
      <c r="H21" s="23"/>
      <c r="I21" s="24">
        <f t="shared" si="1"/>
        <v>0</v>
      </c>
      <c r="J21" s="25">
        <f t="shared" si="2"/>
        <v>48699</v>
      </c>
    </row>
    <row r="22" spans="1:10" s="5" customFormat="1" ht="24" customHeight="1" x14ac:dyDescent="0.3">
      <c r="A22" s="6">
        <v>1948</v>
      </c>
      <c r="B22" s="23">
        <v>34640</v>
      </c>
      <c r="C22" s="23">
        <v>19619</v>
      </c>
      <c r="D22" s="23">
        <v>3792</v>
      </c>
      <c r="E22" s="23">
        <v>1756</v>
      </c>
      <c r="F22" s="24">
        <f t="shared" si="0"/>
        <v>59807</v>
      </c>
      <c r="G22" s="23"/>
      <c r="H22" s="23"/>
      <c r="I22" s="24">
        <f t="shared" si="1"/>
        <v>0</v>
      </c>
      <c r="J22" s="25">
        <f t="shared" si="2"/>
        <v>59807</v>
      </c>
    </row>
    <row r="23" spans="1:10" s="5" customFormat="1" ht="24" customHeight="1" x14ac:dyDescent="0.3">
      <c r="A23" s="6">
        <v>1949</v>
      </c>
      <c r="B23" s="23">
        <v>41575</v>
      </c>
      <c r="C23" s="23">
        <v>22349</v>
      </c>
      <c r="D23" s="23">
        <v>4713</v>
      </c>
      <c r="E23" s="23">
        <v>1519</v>
      </c>
      <c r="F23" s="24">
        <f t="shared" si="0"/>
        <v>70156</v>
      </c>
      <c r="G23" s="23"/>
      <c r="H23" s="23"/>
      <c r="I23" s="24">
        <f t="shared" si="1"/>
        <v>0</v>
      </c>
      <c r="J23" s="25">
        <f t="shared" si="2"/>
        <v>70156</v>
      </c>
    </row>
    <row r="24" spans="1:10" s="5" customFormat="1" ht="24" customHeight="1" x14ac:dyDescent="0.3">
      <c r="A24" s="6">
        <v>1950</v>
      </c>
      <c r="B24" s="23">
        <v>49036</v>
      </c>
      <c r="C24" s="23">
        <v>22491</v>
      </c>
      <c r="D24" s="23">
        <v>5222</v>
      </c>
      <c r="E24" s="23">
        <v>1233</v>
      </c>
      <c r="F24" s="24">
        <f>SUM(B24:E24)</f>
        <v>77982</v>
      </c>
      <c r="G24" s="23">
        <v>132100</v>
      </c>
      <c r="H24" s="23">
        <v>200700</v>
      </c>
      <c r="I24" s="24">
        <f>SUM(G24:H24)</f>
        <v>332800</v>
      </c>
      <c r="J24" s="25">
        <f>F24+I24</f>
        <v>410782</v>
      </c>
    </row>
    <row r="25" spans="1:10" s="5" customFormat="1" ht="24" customHeight="1" x14ac:dyDescent="0.3">
      <c r="A25" s="6">
        <v>1951</v>
      </c>
      <c r="B25" s="23">
        <v>50882.78</v>
      </c>
      <c r="C25" s="23">
        <v>26524.181</v>
      </c>
      <c r="D25" s="23">
        <v>6463.8329999999996</v>
      </c>
      <c r="E25" s="23">
        <v>2573.107</v>
      </c>
      <c r="F25" s="24">
        <f t="shared" ref="F25:F32" si="3">SUM(B25:E25)</f>
        <v>86443.900999999998</v>
      </c>
      <c r="G25" s="23"/>
      <c r="H25" s="23"/>
      <c r="I25" s="24">
        <f t="shared" ref="I25:I32" si="4">SUM(G25:H25)</f>
        <v>0</v>
      </c>
      <c r="J25" s="25">
        <f t="shared" ref="J25:J32" si="5">F25+I25</f>
        <v>86443.900999999998</v>
      </c>
    </row>
    <row r="26" spans="1:10" s="5" customFormat="1" ht="24" customHeight="1" x14ac:dyDescent="0.3">
      <c r="A26" s="6">
        <v>1952</v>
      </c>
      <c r="B26" s="23">
        <v>52139.584000000003</v>
      </c>
      <c r="C26" s="23">
        <v>17767.473000000002</v>
      </c>
      <c r="D26" s="23">
        <v>7095.0450000000001</v>
      </c>
      <c r="E26" s="23">
        <v>3042.5</v>
      </c>
      <c r="F26" s="24">
        <f t="shared" si="3"/>
        <v>80044.601999999999</v>
      </c>
      <c r="G26" s="23"/>
      <c r="H26" s="23"/>
      <c r="I26" s="24">
        <f t="shared" si="4"/>
        <v>0</v>
      </c>
      <c r="J26" s="25">
        <f t="shared" si="5"/>
        <v>80044.601999999999</v>
      </c>
    </row>
    <row r="27" spans="1:10" s="5" customFormat="1" ht="24" customHeight="1" x14ac:dyDescent="0.3">
      <c r="A27" s="6">
        <v>1953</v>
      </c>
      <c r="B27" s="23">
        <v>55312.341999999997</v>
      </c>
      <c r="C27" s="23">
        <v>12586.867</v>
      </c>
      <c r="D27" s="23">
        <v>8637.866</v>
      </c>
      <c r="E27" s="23">
        <v>3053.2959999999998</v>
      </c>
      <c r="F27" s="24">
        <f t="shared" si="3"/>
        <v>79590.370999999999</v>
      </c>
      <c r="G27" s="23"/>
      <c r="H27" s="23"/>
      <c r="I27" s="24">
        <f t="shared" si="4"/>
        <v>0</v>
      </c>
      <c r="J27" s="25">
        <f t="shared" si="5"/>
        <v>79590.370999999999</v>
      </c>
    </row>
    <row r="28" spans="1:10" s="5" customFormat="1" ht="24" customHeight="1" x14ac:dyDescent="0.3">
      <c r="A28" s="6">
        <v>1954</v>
      </c>
      <c r="B28" s="23">
        <v>61140.175000000003</v>
      </c>
      <c r="C28" s="23">
        <v>15695.018</v>
      </c>
      <c r="D28" s="23">
        <v>7952.2920000000004</v>
      </c>
      <c r="E28" s="23">
        <v>1410.403</v>
      </c>
      <c r="F28" s="24">
        <f t="shared" si="3"/>
        <v>86197.888000000006</v>
      </c>
      <c r="G28" s="23"/>
      <c r="H28" s="23"/>
      <c r="I28" s="24">
        <f t="shared" si="4"/>
        <v>0</v>
      </c>
      <c r="J28" s="25">
        <f t="shared" si="5"/>
        <v>86197.888000000006</v>
      </c>
    </row>
    <row r="29" spans="1:10" s="5" customFormat="1" ht="24" customHeight="1" x14ac:dyDescent="0.3">
      <c r="A29" s="6">
        <v>1955</v>
      </c>
      <c r="B29" s="23">
        <v>62416.785000000003</v>
      </c>
      <c r="C29" s="23">
        <v>17390.819</v>
      </c>
      <c r="D29" s="23">
        <v>6845.1440000000002</v>
      </c>
      <c r="E29" s="23">
        <v>3161.643</v>
      </c>
      <c r="F29" s="24">
        <f t="shared" si="3"/>
        <v>89814.391000000003</v>
      </c>
      <c r="G29" s="23"/>
      <c r="H29" s="23"/>
      <c r="I29" s="24">
        <f t="shared" si="4"/>
        <v>0</v>
      </c>
      <c r="J29" s="25">
        <f t="shared" si="5"/>
        <v>89814.391000000003</v>
      </c>
    </row>
    <row r="30" spans="1:10" s="5" customFormat="1" ht="24" customHeight="1" x14ac:dyDescent="0.3">
      <c r="A30" s="6">
        <v>1956</v>
      </c>
      <c r="B30" s="23">
        <v>72713.854999999996</v>
      </c>
      <c r="C30" s="23">
        <v>17031.842000000001</v>
      </c>
      <c r="D30" s="23">
        <v>5717.52</v>
      </c>
      <c r="E30" s="23">
        <v>3552.0169999999998</v>
      </c>
      <c r="F30" s="24">
        <f t="shared" si="3"/>
        <v>99015.233999999997</v>
      </c>
      <c r="G30" s="23"/>
      <c r="H30" s="23"/>
      <c r="I30" s="24">
        <f t="shared" si="4"/>
        <v>0</v>
      </c>
      <c r="J30" s="25">
        <f t="shared" si="5"/>
        <v>99015.233999999997</v>
      </c>
    </row>
    <row r="31" spans="1:10" s="5" customFormat="1" ht="24" customHeight="1" x14ac:dyDescent="0.3">
      <c r="A31" s="6">
        <v>1957</v>
      </c>
      <c r="B31" s="23">
        <v>89912.554999999993</v>
      </c>
      <c r="C31" s="23">
        <v>17607.236000000001</v>
      </c>
      <c r="D31" s="23">
        <v>6930.2870000000003</v>
      </c>
      <c r="E31" s="23">
        <v>5869.1559999999999</v>
      </c>
      <c r="F31" s="24">
        <f t="shared" si="3"/>
        <v>120319.234</v>
      </c>
      <c r="G31" s="23"/>
      <c r="H31" s="23"/>
      <c r="I31" s="24">
        <f t="shared" si="4"/>
        <v>0</v>
      </c>
      <c r="J31" s="25">
        <f t="shared" si="5"/>
        <v>120319.234</v>
      </c>
    </row>
    <row r="32" spans="1:10" s="5" customFormat="1" ht="24" customHeight="1" x14ac:dyDescent="0.3">
      <c r="A32" s="6">
        <v>1958</v>
      </c>
      <c r="B32" s="23">
        <v>112746.224</v>
      </c>
      <c r="C32" s="23">
        <v>17594.412</v>
      </c>
      <c r="D32" s="23">
        <v>7695.3819999999996</v>
      </c>
      <c r="E32" s="23">
        <v>5547.2790000000005</v>
      </c>
      <c r="F32" s="24">
        <f t="shared" si="3"/>
        <v>143583.29700000002</v>
      </c>
      <c r="G32" s="23"/>
      <c r="H32" s="23"/>
      <c r="I32" s="24">
        <f t="shared" si="4"/>
        <v>0</v>
      </c>
      <c r="J32" s="25">
        <f t="shared" si="5"/>
        <v>143583.29700000002</v>
      </c>
    </row>
    <row r="33" spans="1:10" s="5" customFormat="1" ht="24" customHeight="1" x14ac:dyDescent="0.3">
      <c r="A33" s="6">
        <v>1959</v>
      </c>
      <c r="B33" s="23">
        <v>154944.85200000001</v>
      </c>
      <c r="C33" s="23">
        <v>20572.321</v>
      </c>
      <c r="D33" s="23">
        <v>8112.6850000000004</v>
      </c>
      <c r="E33" s="23">
        <v>5396.7449999999999</v>
      </c>
      <c r="F33" s="24">
        <f>SUM(B33:E33)</f>
        <v>189026.603</v>
      </c>
      <c r="G33" s="23"/>
      <c r="H33" s="23"/>
      <c r="I33" s="24">
        <f>SUM(G33:H33)</f>
        <v>0</v>
      </c>
      <c r="J33" s="25">
        <f>F33+I33</f>
        <v>189026.603</v>
      </c>
    </row>
    <row r="34" spans="1:10" s="5" customFormat="1" ht="24" customHeight="1" x14ac:dyDescent="0.3">
      <c r="A34" s="6">
        <v>1960</v>
      </c>
      <c r="B34" s="23">
        <v>156974</v>
      </c>
      <c r="C34" s="23">
        <v>20097</v>
      </c>
      <c r="D34" s="23">
        <v>7839</v>
      </c>
      <c r="E34" s="23">
        <v>9685</v>
      </c>
      <c r="F34" s="24">
        <v>194595</v>
      </c>
      <c r="G34" s="23">
        <v>315000</v>
      </c>
      <c r="H34" s="23">
        <v>328700</v>
      </c>
      <c r="I34" s="24">
        <v>643700</v>
      </c>
      <c r="J34" s="25">
        <v>838295</v>
      </c>
    </row>
    <row r="35" spans="1:10" s="5" customFormat="1" ht="24" customHeight="1" x14ac:dyDescent="0.3">
      <c r="A35" s="6">
        <v>1970</v>
      </c>
      <c r="B35" s="23">
        <v>186446</v>
      </c>
      <c r="C35" s="23">
        <v>7607</v>
      </c>
      <c r="D35" s="23">
        <v>9019</v>
      </c>
      <c r="E35" s="23">
        <v>6355</v>
      </c>
      <c r="F35" s="24">
        <v>209427</v>
      </c>
      <c r="G35" s="23">
        <v>527900</v>
      </c>
      <c r="H35" s="23">
        <v>309200</v>
      </c>
      <c r="I35" s="24">
        <v>837100</v>
      </c>
      <c r="J35" s="25">
        <v>1046527</v>
      </c>
    </row>
    <row r="36" spans="1:10" s="5" customFormat="1" ht="24" customHeight="1" x14ac:dyDescent="0.3">
      <c r="A36" s="6">
        <v>1973</v>
      </c>
      <c r="B36" s="23">
        <v>220570</v>
      </c>
      <c r="C36" s="23">
        <v>10817</v>
      </c>
      <c r="D36" s="23">
        <v>10261</v>
      </c>
      <c r="E36" s="23">
        <v>7233</v>
      </c>
      <c r="F36" s="24">
        <v>248881</v>
      </c>
      <c r="G36" s="23">
        <v>601500</v>
      </c>
      <c r="H36" s="23">
        <v>352600</v>
      </c>
      <c r="I36" s="24">
        <v>954100</v>
      </c>
      <c r="J36" s="25">
        <v>1202981</v>
      </c>
    </row>
    <row r="37" spans="1:10" s="5" customFormat="1" ht="24" customHeight="1" x14ac:dyDescent="0.3">
      <c r="A37" s="6">
        <v>1974</v>
      </c>
      <c r="B37" s="23">
        <v>242286</v>
      </c>
      <c r="C37" s="23">
        <v>13745</v>
      </c>
      <c r="D37" s="23">
        <v>9807</v>
      </c>
      <c r="E37" s="23">
        <v>6802</v>
      </c>
      <c r="F37" s="24">
        <v>272640</v>
      </c>
      <c r="G37" s="23">
        <v>630300</v>
      </c>
      <c r="H37" s="23">
        <v>349600</v>
      </c>
      <c r="I37" s="24">
        <v>979900</v>
      </c>
      <c r="J37" s="25">
        <v>1252540</v>
      </c>
    </row>
    <row r="38" spans="1:10" s="5" customFormat="1" ht="24" customHeight="1" x14ac:dyDescent="0.3">
      <c r="A38" s="6">
        <v>1975</v>
      </c>
      <c r="B38" s="23">
        <v>260551</v>
      </c>
      <c r="C38" s="23">
        <v>15819</v>
      </c>
      <c r="D38" s="23">
        <v>10750</v>
      </c>
      <c r="E38" s="23">
        <v>5970</v>
      </c>
      <c r="F38" s="24">
        <v>293090</v>
      </c>
      <c r="G38" s="23">
        <v>672695</v>
      </c>
      <c r="H38" s="23">
        <v>327773</v>
      </c>
      <c r="I38" s="24">
        <v>1000468</v>
      </c>
      <c r="J38" s="25">
        <v>1293558</v>
      </c>
    </row>
    <row r="39" spans="1:10" s="5" customFormat="1" ht="24" customHeight="1" x14ac:dyDescent="0.3">
      <c r="A39" s="6">
        <v>1976</v>
      </c>
      <c r="B39" s="23">
        <v>288835</v>
      </c>
      <c r="C39" s="23">
        <v>18038</v>
      </c>
      <c r="D39" s="23">
        <v>12076</v>
      </c>
      <c r="E39" s="23">
        <v>6929</v>
      </c>
      <c r="F39" s="24">
        <v>325878</v>
      </c>
      <c r="G39" s="23">
        <v>684168</v>
      </c>
      <c r="H39" s="23">
        <v>324474</v>
      </c>
      <c r="I39" s="24">
        <v>1008642</v>
      </c>
      <c r="J39" s="25">
        <v>1334520</v>
      </c>
    </row>
    <row r="40" spans="1:10" s="5" customFormat="1" ht="24" customHeight="1" x14ac:dyDescent="0.3">
      <c r="A40" s="6">
        <v>1977</v>
      </c>
      <c r="B40" s="23">
        <v>295518</v>
      </c>
      <c r="C40" s="23">
        <v>17504</v>
      </c>
      <c r="D40" s="23">
        <v>11827</v>
      </c>
      <c r="E40" s="23">
        <v>6450</v>
      </c>
      <c r="F40" s="24">
        <v>331299</v>
      </c>
      <c r="G40" s="23">
        <v>682065</v>
      </c>
      <c r="H40" s="23">
        <v>322940</v>
      </c>
      <c r="I40" s="24">
        <v>1005005</v>
      </c>
      <c r="J40" s="25">
        <v>1336304</v>
      </c>
    </row>
    <row r="41" spans="1:10" s="5" customFormat="1" ht="24" customHeight="1" x14ac:dyDescent="0.3">
      <c r="A41" s="6">
        <v>1978</v>
      </c>
      <c r="B41" s="23">
        <v>285718</v>
      </c>
      <c r="C41" s="23">
        <v>16616</v>
      </c>
      <c r="D41" s="23">
        <v>10778</v>
      </c>
      <c r="E41" s="23">
        <v>5314</v>
      </c>
      <c r="F41" s="24">
        <v>318426</v>
      </c>
      <c r="G41" s="23">
        <v>678487</v>
      </c>
      <c r="H41" s="23">
        <v>325150</v>
      </c>
      <c r="I41" s="24">
        <v>1003637</v>
      </c>
      <c r="J41" s="25">
        <v>1322063</v>
      </c>
    </row>
    <row r="42" spans="1:10" s="5" customFormat="1" ht="24" customHeight="1" x14ac:dyDescent="0.3">
      <c r="A42" s="6">
        <v>1979</v>
      </c>
      <c r="B42" s="23">
        <v>354720</v>
      </c>
      <c r="C42" s="23">
        <v>15676</v>
      </c>
      <c r="D42" s="23">
        <v>7851</v>
      </c>
      <c r="E42" s="23">
        <v>4866</v>
      </c>
      <c r="F42" s="24">
        <v>383113</v>
      </c>
      <c r="G42" s="23">
        <v>731364</v>
      </c>
      <c r="H42" s="23">
        <v>310598</v>
      </c>
      <c r="I42" s="24">
        <v>1041962</v>
      </c>
      <c r="J42" s="25">
        <v>1425075</v>
      </c>
    </row>
    <row r="43" spans="1:10" s="5" customFormat="1" ht="24" customHeight="1" x14ac:dyDescent="0.3">
      <c r="A43" s="6">
        <v>1980</v>
      </c>
      <c r="B43" s="23">
        <v>418003</v>
      </c>
      <c r="C43" s="23">
        <v>16323</v>
      </c>
      <c r="D43" s="23">
        <v>6912</v>
      </c>
      <c r="E43" s="23">
        <v>2313</v>
      </c>
      <c r="F43" s="24">
        <v>443551</v>
      </c>
      <c r="G43" s="23">
        <v>785814</v>
      </c>
      <c r="H43" s="23">
        <v>302672</v>
      </c>
      <c r="I43" s="24">
        <v>1088486</v>
      </c>
      <c r="J43" s="25">
        <v>1532037</v>
      </c>
    </row>
    <row r="44" spans="1:10" s="5" customFormat="1" ht="24" customHeight="1" x14ac:dyDescent="0.3">
      <c r="A44" s="6">
        <v>1981</v>
      </c>
      <c r="B44" s="23">
        <v>420107</v>
      </c>
      <c r="C44" s="23">
        <v>12814</v>
      </c>
      <c r="D44" s="23">
        <v>6122</v>
      </c>
      <c r="E44" s="23">
        <v>2285</v>
      </c>
      <c r="F44" s="24">
        <v>441328</v>
      </c>
      <c r="G44" s="23">
        <v>805781</v>
      </c>
      <c r="H44" s="23">
        <v>312627</v>
      </c>
      <c r="I44" s="24">
        <v>1118408</v>
      </c>
      <c r="J44" s="25">
        <v>1559736</v>
      </c>
    </row>
    <row r="45" spans="1:10" s="5" customFormat="1" ht="24" customHeight="1" x14ac:dyDescent="0.3">
      <c r="A45" s="6">
        <v>1982</v>
      </c>
      <c r="B45" s="23">
        <v>447578</v>
      </c>
      <c r="C45" s="23">
        <v>14001</v>
      </c>
      <c r="D45" s="23">
        <v>6322</v>
      </c>
      <c r="E45" s="23">
        <v>217</v>
      </c>
      <c r="F45" s="24">
        <v>468118</v>
      </c>
      <c r="G45" s="23">
        <v>849698</v>
      </c>
      <c r="H45" s="23">
        <v>346835</v>
      </c>
      <c r="I45" s="24">
        <v>1196533</v>
      </c>
      <c r="J45" s="25">
        <v>1664651</v>
      </c>
    </row>
    <row r="46" spans="1:10" s="5" customFormat="1" ht="24" customHeight="1" x14ac:dyDescent="0.3">
      <c r="A46" s="6">
        <v>1983</v>
      </c>
      <c r="B46" s="23">
        <v>448400</v>
      </c>
      <c r="C46" s="23">
        <v>12699</v>
      </c>
      <c r="D46" s="23">
        <v>5340</v>
      </c>
      <c r="E46" s="23" t="s">
        <v>13</v>
      </c>
      <c r="F46" s="24">
        <v>466439</v>
      </c>
      <c r="G46" s="23">
        <v>905425</v>
      </c>
      <c r="H46" s="23">
        <v>368629</v>
      </c>
      <c r="I46" s="24">
        <v>1274054</v>
      </c>
      <c r="J46" s="25">
        <v>1740493</v>
      </c>
    </row>
    <row r="47" spans="1:10" s="5" customFormat="1" ht="24" customHeight="1" x14ac:dyDescent="0.3">
      <c r="A47" s="6">
        <v>1984</v>
      </c>
      <c r="B47" s="23">
        <v>433516</v>
      </c>
      <c r="C47" s="23">
        <v>12496</v>
      </c>
      <c r="D47" s="23">
        <v>3909</v>
      </c>
      <c r="E47" s="23" t="s">
        <v>13</v>
      </c>
      <c r="F47" s="24">
        <v>449921</v>
      </c>
      <c r="G47" s="23">
        <v>959281</v>
      </c>
      <c r="H47" s="23">
        <v>381647</v>
      </c>
      <c r="I47" s="24">
        <v>1340928</v>
      </c>
      <c r="J47" s="25">
        <v>1790849</v>
      </c>
    </row>
    <row r="48" spans="1:10" s="5" customFormat="1" ht="24" customHeight="1" x14ac:dyDescent="0.3">
      <c r="A48" s="6">
        <v>1985</v>
      </c>
      <c r="B48" s="23">
        <v>449609</v>
      </c>
      <c r="C48" s="23">
        <v>11271</v>
      </c>
      <c r="D48" s="23">
        <v>5169</v>
      </c>
      <c r="E48" s="23" t="s">
        <v>13</v>
      </c>
      <c r="F48" s="24">
        <v>466049</v>
      </c>
      <c r="G48" s="23">
        <v>995353</v>
      </c>
      <c r="H48" s="23">
        <v>398524</v>
      </c>
      <c r="I48" s="24">
        <v>1393877</v>
      </c>
      <c r="J48" s="25">
        <v>1859926</v>
      </c>
    </row>
    <row r="49" spans="1:10" s="5" customFormat="1" ht="24" customHeight="1" x14ac:dyDescent="0.3">
      <c r="A49" s="6">
        <v>1986</v>
      </c>
      <c r="B49" s="23">
        <v>388892</v>
      </c>
      <c r="C49" s="23">
        <v>8557</v>
      </c>
      <c r="D49" s="23">
        <v>5125</v>
      </c>
      <c r="E49" s="23" t="s">
        <v>13</v>
      </c>
      <c r="F49" s="24">
        <v>402574</v>
      </c>
      <c r="G49" s="23">
        <v>995760</v>
      </c>
      <c r="H49" s="23">
        <v>400162</v>
      </c>
      <c r="I49" s="24">
        <v>1395922</v>
      </c>
      <c r="J49" s="25">
        <v>1798496</v>
      </c>
    </row>
    <row r="50" spans="1:10" s="5" customFormat="1" ht="24" customHeight="1" x14ac:dyDescent="0.3">
      <c r="A50" s="6">
        <v>1987</v>
      </c>
      <c r="B50" s="23">
        <v>385985</v>
      </c>
      <c r="C50" s="23">
        <v>9482</v>
      </c>
      <c r="D50" s="23">
        <v>5109</v>
      </c>
      <c r="E50" s="23" t="s">
        <v>13</v>
      </c>
      <c r="F50" s="24">
        <v>400576</v>
      </c>
      <c r="G50" s="23">
        <v>938491</v>
      </c>
      <c r="H50" s="23">
        <v>390672</v>
      </c>
      <c r="I50" s="24">
        <v>1329163</v>
      </c>
      <c r="J50" s="25">
        <v>1729739</v>
      </c>
    </row>
    <row r="51" spans="1:10" s="5" customFormat="1" ht="24" customHeight="1" x14ac:dyDescent="0.3">
      <c r="A51" s="6">
        <v>1988</v>
      </c>
      <c r="B51" s="23">
        <v>428195</v>
      </c>
      <c r="C51" s="23">
        <v>10345</v>
      </c>
      <c r="D51" s="23">
        <v>3961</v>
      </c>
      <c r="E51" s="23" t="s">
        <v>13</v>
      </c>
      <c r="F51" s="24">
        <v>442501</v>
      </c>
      <c r="G51" s="23">
        <v>946600</v>
      </c>
      <c r="H51" s="23">
        <v>406521</v>
      </c>
      <c r="I51" s="24">
        <v>1353121</v>
      </c>
      <c r="J51" s="25">
        <v>1795622</v>
      </c>
    </row>
    <row r="52" spans="1:10" s="5" customFormat="1" ht="24" customHeight="1" x14ac:dyDescent="0.3">
      <c r="A52" s="6">
        <v>1989</v>
      </c>
      <c r="B52" s="23">
        <v>427334</v>
      </c>
      <c r="C52" s="23">
        <v>12727</v>
      </c>
      <c r="D52" s="23">
        <v>3484</v>
      </c>
      <c r="E52" s="23" t="s">
        <v>13</v>
      </c>
      <c r="F52" s="24">
        <v>443545</v>
      </c>
      <c r="G52" s="23">
        <v>939350</v>
      </c>
      <c r="H52" s="23">
        <v>397574</v>
      </c>
      <c r="I52" s="24">
        <v>1336924</v>
      </c>
      <c r="J52" s="25">
        <v>1780469</v>
      </c>
    </row>
    <row r="53" spans="1:10" s="5" customFormat="1" ht="24" customHeight="1" x14ac:dyDescent="0.3">
      <c r="A53" s="6">
        <v>1990</v>
      </c>
      <c r="B53" s="23">
        <v>433485</v>
      </c>
      <c r="C53" s="23">
        <v>12139</v>
      </c>
      <c r="D53" s="23">
        <v>2321</v>
      </c>
      <c r="E53" s="23" t="s">
        <v>13</v>
      </c>
      <c r="F53" s="24">
        <v>447945</v>
      </c>
      <c r="G53" s="23">
        <v>827126</v>
      </c>
      <c r="H53" s="23">
        <v>312811</v>
      </c>
      <c r="I53" s="24">
        <v>1139937</v>
      </c>
      <c r="J53" s="25">
        <v>1587882</v>
      </c>
    </row>
    <row r="54" spans="1:10" s="5" customFormat="1" ht="24" customHeight="1" x14ac:dyDescent="0.3">
      <c r="A54" s="6">
        <v>1991</v>
      </c>
      <c r="B54" s="23">
        <v>476210</v>
      </c>
      <c r="C54" s="23">
        <v>12740</v>
      </c>
      <c r="D54" s="23">
        <v>1661</v>
      </c>
      <c r="E54" s="23" t="s">
        <v>13</v>
      </c>
      <c r="F54" s="24">
        <v>490611</v>
      </c>
      <c r="G54" s="23">
        <v>616976</v>
      </c>
      <c r="H54" s="23">
        <v>142750</v>
      </c>
      <c r="I54" s="24">
        <v>759726</v>
      </c>
      <c r="J54" s="25">
        <v>1250337</v>
      </c>
    </row>
    <row r="55" spans="1:10" s="5" customFormat="1" ht="24" customHeight="1" x14ac:dyDescent="0.3">
      <c r="A55" s="6">
        <v>1992</v>
      </c>
      <c r="B55" s="23">
        <v>453505.20600000001</v>
      </c>
      <c r="C55" s="23">
        <v>12393.385</v>
      </c>
      <c r="D55" s="23">
        <v>429.97</v>
      </c>
      <c r="E55" s="23" t="s">
        <v>13</v>
      </c>
      <c r="F55" s="24">
        <f>SUM(B55:E55)</f>
        <v>466328.56099999999</v>
      </c>
      <c r="G55" s="23">
        <v>494478</v>
      </c>
      <c r="H55" s="23">
        <v>110873.3</v>
      </c>
      <c r="I55" s="24">
        <f>SUM(G55:H55)</f>
        <v>605351.30000000005</v>
      </c>
      <c r="J55" s="25">
        <f>SUM(F55+I55)</f>
        <v>1071679.861</v>
      </c>
    </row>
    <row r="56" spans="1:10" s="5" customFormat="1" ht="24" customHeight="1" x14ac:dyDescent="0.3">
      <c r="A56" s="6">
        <v>1993</v>
      </c>
      <c r="B56" s="23">
        <v>536394.35600000003</v>
      </c>
      <c r="C56" s="23">
        <v>12285.55</v>
      </c>
      <c r="D56" s="23">
        <v>628.43200000000002</v>
      </c>
      <c r="E56" s="23" t="s">
        <v>13</v>
      </c>
      <c r="F56" s="24">
        <f>SUM(B56:E56)</f>
        <v>549308.33800000011</v>
      </c>
      <c r="G56" s="23">
        <v>492192</v>
      </c>
      <c r="H56" s="23">
        <v>82489.05</v>
      </c>
      <c r="I56" s="24">
        <f>SUM(G56:H56)</f>
        <v>574681.05000000005</v>
      </c>
      <c r="J56" s="25">
        <f>SUM(F56+I56)</f>
        <v>1123989.3880000003</v>
      </c>
    </row>
    <row r="57" spans="1:10" s="5" customFormat="1" ht="24" customHeight="1" x14ac:dyDescent="0.3">
      <c r="A57" s="6">
        <v>1994</v>
      </c>
      <c r="B57" s="23">
        <v>551361.01800000004</v>
      </c>
      <c r="C57" s="23">
        <v>13389.437</v>
      </c>
      <c r="D57" s="23">
        <v>570.45000000000005</v>
      </c>
      <c r="E57" s="23" t="s">
        <v>13</v>
      </c>
      <c r="F57" s="24">
        <f>SUM(B57:E57)</f>
        <v>565320.90500000003</v>
      </c>
      <c r="G57" s="23">
        <v>414608</v>
      </c>
      <c r="H57" s="23">
        <v>55234</v>
      </c>
      <c r="I57" s="24">
        <f>SUM(G57:H57)</f>
        <v>469842</v>
      </c>
      <c r="J57" s="25">
        <f>SUM(F57+I57)</f>
        <v>1035162.905</v>
      </c>
    </row>
    <row r="58" spans="1:10" s="5" customFormat="1" ht="24" customHeight="1" x14ac:dyDescent="0.3">
      <c r="A58" s="6">
        <v>1995</v>
      </c>
      <c r="B58" s="23">
        <v>543338.66099999996</v>
      </c>
      <c r="C58" s="23">
        <v>11766.191000000001</v>
      </c>
      <c r="D58" s="23">
        <v>639.95600000000002</v>
      </c>
      <c r="E58" s="23" t="s">
        <v>13</v>
      </c>
      <c r="F58" s="24">
        <v>555744.80799999996</v>
      </c>
      <c r="G58" s="23">
        <v>375309</v>
      </c>
      <c r="H58" s="23">
        <v>37306.5</v>
      </c>
      <c r="I58" s="24">
        <v>412615.5</v>
      </c>
      <c r="J58" s="25">
        <v>968360.30799999996</v>
      </c>
    </row>
    <row r="59" spans="1:10" s="5" customFormat="1" ht="24" customHeight="1" x14ac:dyDescent="0.3">
      <c r="A59" s="6">
        <v>1996</v>
      </c>
      <c r="B59" s="23">
        <v>556035.53599999996</v>
      </c>
      <c r="C59" s="23">
        <v>12018.928</v>
      </c>
      <c r="D59" s="23">
        <v>510.625</v>
      </c>
      <c r="E59" s="23" t="s">
        <v>13</v>
      </c>
      <c r="F59" s="24">
        <f t="shared" ref="F59:F64" si="6">SUM(B59:E59)</f>
        <v>568565.08899999992</v>
      </c>
      <c r="G59" s="23">
        <v>314774.32</v>
      </c>
      <c r="H59" s="23">
        <v>36581.4</v>
      </c>
      <c r="I59" s="24">
        <f t="shared" ref="I59:I64" si="7">SUM(G59:H59)</f>
        <v>351355.72000000003</v>
      </c>
      <c r="J59" s="25">
        <f t="shared" ref="J59:J64" si="8">SUM(F59+I59)</f>
        <v>919920.80899999989</v>
      </c>
    </row>
    <row r="60" spans="1:10" s="5" customFormat="1" ht="24" customHeight="1" x14ac:dyDescent="0.3">
      <c r="A60" s="6">
        <v>1997</v>
      </c>
      <c r="B60" s="23">
        <v>499975.967</v>
      </c>
      <c r="C60" s="23">
        <v>13586.695</v>
      </c>
      <c r="D60" s="23">
        <v>705.1</v>
      </c>
      <c r="E60" s="23" t="s">
        <v>13</v>
      </c>
      <c r="F60" s="24">
        <f t="shared" si="6"/>
        <v>514267.76199999999</v>
      </c>
      <c r="G60" s="23">
        <v>309403.05</v>
      </c>
      <c r="H60" s="23">
        <v>39612.300000000003</v>
      </c>
      <c r="I60" s="24">
        <f t="shared" si="7"/>
        <v>349015.35</v>
      </c>
      <c r="J60" s="25">
        <f t="shared" si="8"/>
        <v>863283.11199999996</v>
      </c>
    </row>
    <row r="61" spans="1:10" s="5" customFormat="1" ht="24" customHeight="1" x14ac:dyDescent="0.3">
      <c r="A61" s="6">
        <v>1998</v>
      </c>
      <c r="B61" s="23">
        <v>474736.89600000001</v>
      </c>
      <c r="C61" s="23">
        <v>12858.712</v>
      </c>
      <c r="D61" s="23">
        <v>581.577</v>
      </c>
      <c r="E61" s="23" t="s">
        <v>13</v>
      </c>
      <c r="F61" s="24">
        <f t="shared" si="6"/>
        <v>488177.185</v>
      </c>
      <c r="G61" s="23">
        <v>322349.315</v>
      </c>
      <c r="H61" s="23">
        <v>35838.199999999997</v>
      </c>
      <c r="I61" s="24">
        <f t="shared" si="7"/>
        <v>358187.51500000001</v>
      </c>
      <c r="J61" s="25">
        <f t="shared" si="8"/>
        <v>846364.7</v>
      </c>
    </row>
    <row r="62" spans="1:10" s="5" customFormat="1" ht="24" customHeight="1" x14ac:dyDescent="0.3">
      <c r="A62" s="6">
        <v>1999</v>
      </c>
      <c r="B62" s="23">
        <v>483230.56699999998</v>
      </c>
      <c r="C62" s="23">
        <v>14642.757</v>
      </c>
      <c r="D62" s="23">
        <v>423.42</v>
      </c>
      <c r="E62" s="23" t="s">
        <v>13</v>
      </c>
      <c r="F62" s="24">
        <f t="shared" si="6"/>
        <v>498296.74399999995</v>
      </c>
      <c r="G62" s="23">
        <v>317848.386</v>
      </c>
      <c r="H62" s="23">
        <v>45871.7</v>
      </c>
      <c r="I62" s="24">
        <f t="shared" si="7"/>
        <v>363720.08600000001</v>
      </c>
      <c r="J62" s="25">
        <f t="shared" si="8"/>
        <v>862016.83</v>
      </c>
    </row>
    <row r="63" spans="1:10" s="5" customFormat="1" ht="24" customHeight="1" x14ac:dyDescent="0.3">
      <c r="A63" s="6">
        <v>2000</v>
      </c>
      <c r="B63" s="23">
        <v>445667.15</v>
      </c>
      <c r="C63" s="23">
        <v>15641.218999999999</v>
      </c>
      <c r="D63" s="23">
        <v>460.185</v>
      </c>
      <c r="E63" s="23" t="s">
        <v>13</v>
      </c>
      <c r="F63" s="24">
        <f t="shared" si="6"/>
        <v>461768.554</v>
      </c>
      <c r="G63" s="23">
        <v>341049.57799999998</v>
      </c>
      <c r="H63" s="23">
        <v>45568.6</v>
      </c>
      <c r="I63" s="24">
        <f t="shared" si="7"/>
        <v>386618.17799999996</v>
      </c>
      <c r="J63" s="25">
        <f t="shared" si="8"/>
        <v>848386.73199999996</v>
      </c>
    </row>
    <row r="64" spans="1:10" s="5" customFormat="1" ht="24" customHeight="1" x14ac:dyDescent="0.3">
      <c r="A64" s="6">
        <v>2001</v>
      </c>
      <c r="B64" s="23">
        <v>441086.402</v>
      </c>
      <c r="C64" s="23">
        <v>14955.242</v>
      </c>
      <c r="D64" s="23">
        <v>607.87800000000004</v>
      </c>
      <c r="E64" s="23" t="s">
        <v>13</v>
      </c>
      <c r="F64" s="24">
        <f t="shared" si="6"/>
        <v>456649.52200000006</v>
      </c>
      <c r="G64" s="23">
        <v>384751.02600000001</v>
      </c>
      <c r="H64" s="23">
        <v>44186.2</v>
      </c>
      <c r="I64" s="24">
        <f t="shared" si="7"/>
        <v>428937.22600000002</v>
      </c>
      <c r="J64" s="25">
        <f t="shared" si="8"/>
        <v>885586.74800000014</v>
      </c>
    </row>
    <row r="65" spans="1:10" s="5" customFormat="1" ht="24" customHeight="1" x14ac:dyDescent="0.3">
      <c r="A65" s="6">
        <v>2002</v>
      </c>
      <c r="B65" s="23">
        <v>456214.44099999999</v>
      </c>
      <c r="C65" s="23">
        <v>14578.968000000001</v>
      </c>
      <c r="D65" s="23">
        <v>480.88</v>
      </c>
      <c r="E65" s="23" t="s">
        <v>13</v>
      </c>
      <c r="F65" s="24">
        <f t="shared" ref="F65:F70" si="9">SUM(B65:E65)</f>
        <v>471274.28899999999</v>
      </c>
      <c r="G65" s="23">
        <v>409332.57699999999</v>
      </c>
      <c r="H65" s="23">
        <v>53051.6</v>
      </c>
      <c r="I65" s="24">
        <f t="shared" ref="I65:I70" si="10">SUM(G65:H65)</f>
        <v>462384.17699999997</v>
      </c>
      <c r="J65" s="25">
        <f t="shared" ref="J65:J70" si="11">SUM(F65+I65)</f>
        <v>933658.46600000001</v>
      </c>
    </row>
    <row r="66" spans="1:10" s="5" customFormat="1" ht="24" customHeight="1" x14ac:dyDescent="0.3">
      <c r="A66" s="6">
        <v>2003</v>
      </c>
      <c r="B66" s="23">
        <v>463228.36300000001</v>
      </c>
      <c r="C66" s="23">
        <v>14029.782999999999</v>
      </c>
      <c r="D66" s="23">
        <v>23.055</v>
      </c>
      <c r="E66" s="23" t="s">
        <v>13</v>
      </c>
      <c r="F66" s="24">
        <f t="shared" si="9"/>
        <v>477281.201</v>
      </c>
      <c r="G66" s="23">
        <v>379426.18300000002</v>
      </c>
      <c r="H66" s="23">
        <v>69272.5</v>
      </c>
      <c r="I66" s="24">
        <f t="shared" si="10"/>
        <v>448698.68300000002</v>
      </c>
      <c r="J66" s="25">
        <f t="shared" si="11"/>
        <v>925979.88400000008</v>
      </c>
    </row>
    <row r="67" spans="1:10" s="5" customFormat="1" ht="24" customHeight="1" x14ac:dyDescent="0.3">
      <c r="A67" s="6">
        <v>2004</v>
      </c>
      <c r="B67" s="23">
        <v>454514.185</v>
      </c>
      <c r="C67" s="23">
        <v>16671.312000000002</v>
      </c>
      <c r="D67" s="23">
        <v>0</v>
      </c>
      <c r="E67" s="23">
        <v>0</v>
      </c>
      <c r="F67" s="24">
        <f t="shared" si="9"/>
        <v>471185.49699999997</v>
      </c>
      <c r="G67" s="23">
        <v>435256.25799999997</v>
      </c>
      <c r="H67" s="23">
        <v>73965.8</v>
      </c>
      <c r="I67" s="24">
        <f t="shared" si="10"/>
        <v>509222.05799999996</v>
      </c>
      <c r="J67" s="25">
        <f t="shared" si="11"/>
        <v>980407.55499999993</v>
      </c>
    </row>
    <row r="68" spans="1:10" s="5" customFormat="1" ht="24" customHeight="1" x14ac:dyDescent="0.3">
      <c r="A68" s="6">
        <v>2005</v>
      </c>
      <c r="B68" s="23">
        <v>454535.853</v>
      </c>
      <c r="C68" s="23">
        <v>14418.732</v>
      </c>
      <c r="D68" s="23">
        <v>0</v>
      </c>
      <c r="E68" s="23">
        <v>0</v>
      </c>
      <c r="F68" s="24">
        <f t="shared" si="9"/>
        <v>468954.58500000002</v>
      </c>
      <c r="G68" s="23">
        <v>417889.38799999998</v>
      </c>
      <c r="H68" s="23">
        <v>75638.899999999994</v>
      </c>
      <c r="I68" s="24">
        <f t="shared" si="10"/>
        <v>493528.28799999994</v>
      </c>
      <c r="J68" s="25">
        <f t="shared" si="11"/>
        <v>962482.87299999991</v>
      </c>
    </row>
    <row r="69" spans="1:10" s="5" customFormat="1" ht="24" customHeight="1" x14ac:dyDescent="0.3">
      <c r="A69" s="6">
        <v>2006</v>
      </c>
      <c r="B69" s="23">
        <v>415798.272</v>
      </c>
      <c r="C69" s="23">
        <v>13560.959000000001</v>
      </c>
      <c r="D69" s="23">
        <v>0</v>
      </c>
      <c r="E69" s="23">
        <v>0</v>
      </c>
      <c r="F69" s="24">
        <f t="shared" si="9"/>
        <v>429359.23099999997</v>
      </c>
      <c r="G69" s="23">
        <v>426593.85</v>
      </c>
      <c r="H69" s="23">
        <v>73650.3</v>
      </c>
      <c r="I69" s="24">
        <f t="shared" si="10"/>
        <v>500244.14999999997</v>
      </c>
      <c r="J69" s="25">
        <f t="shared" si="11"/>
        <v>929603.38099999994</v>
      </c>
    </row>
    <row r="70" spans="1:10" s="5" customFormat="1" ht="24" customHeight="1" x14ac:dyDescent="0.3">
      <c r="A70" s="6">
        <v>2007</v>
      </c>
      <c r="B70" s="23">
        <v>436186.07</v>
      </c>
      <c r="C70" s="23">
        <v>9179.4320000000007</v>
      </c>
      <c r="D70" s="23">
        <v>0</v>
      </c>
      <c r="E70" s="23">
        <v>0</v>
      </c>
      <c r="F70" s="24">
        <f t="shared" si="9"/>
        <v>445365.50199999998</v>
      </c>
      <c r="G70" s="23">
        <v>449407.359</v>
      </c>
      <c r="H70" s="23">
        <v>75331.7</v>
      </c>
      <c r="I70" s="24">
        <f t="shared" si="10"/>
        <v>524739.05900000001</v>
      </c>
      <c r="J70" s="25">
        <f t="shared" si="11"/>
        <v>970104.56099999999</v>
      </c>
    </row>
    <row r="71" spans="1:10" s="5" customFormat="1" ht="24" customHeight="1" x14ac:dyDescent="0.3">
      <c r="A71" s="6">
        <v>2008</v>
      </c>
      <c r="B71" s="23">
        <v>459122.64500000002</v>
      </c>
      <c r="C71" s="23">
        <v>7293.5590000000002</v>
      </c>
      <c r="D71" s="23">
        <v>0</v>
      </c>
      <c r="E71" s="23">
        <v>0</v>
      </c>
      <c r="F71" s="24">
        <f t="shared" ref="F71:F77" si="12">SUM(B71:E71)</f>
        <v>466416.20400000003</v>
      </c>
      <c r="G71" s="23">
        <v>458870.65500000003</v>
      </c>
      <c r="H71" s="23">
        <v>74226.399999999994</v>
      </c>
      <c r="I71" s="24">
        <f t="shared" ref="I71:I77" si="13">SUM(G71:H71)</f>
        <v>533097.05500000005</v>
      </c>
      <c r="J71" s="25">
        <f t="shared" ref="J71:J77" si="14">SUM(F71+I71)</f>
        <v>999513.25900000008</v>
      </c>
    </row>
    <row r="72" spans="1:10" s="5" customFormat="1" ht="24" customHeight="1" x14ac:dyDescent="0.3">
      <c r="A72" s="6">
        <v>2009</v>
      </c>
      <c r="B72" s="23">
        <v>457992.38400000002</v>
      </c>
      <c r="C72" s="23">
        <v>8451.3009999999995</v>
      </c>
      <c r="D72" s="23">
        <v>0</v>
      </c>
      <c r="E72" s="23">
        <v>0</v>
      </c>
      <c r="F72" s="24">
        <f t="shared" si="12"/>
        <v>466443.685</v>
      </c>
      <c r="G72" s="23">
        <v>395560.93099999998</v>
      </c>
      <c r="H72" s="23">
        <v>72552.399999999994</v>
      </c>
      <c r="I72" s="24">
        <f t="shared" si="13"/>
        <v>468113.33100000001</v>
      </c>
      <c r="J72" s="25">
        <f t="shared" si="14"/>
        <v>934557.01600000006</v>
      </c>
    </row>
    <row r="73" spans="1:10" s="5" customFormat="1" ht="24" customHeight="1" x14ac:dyDescent="0.3">
      <c r="A73" s="6">
        <v>2010</v>
      </c>
      <c r="B73" s="23">
        <v>469094.908</v>
      </c>
      <c r="C73" s="23">
        <v>6828.6260000000002</v>
      </c>
      <c r="D73" s="23">
        <v>0</v>
      </c>
      <c r="E73" s="23">
        <v>0</v>
      </c>
      <c r="F73" s="24">
        <f t="shared" si="12"/>
        <v>475923.53399999999</v>
      </c>
      <c r="G73" s="23">
        <v>406278.42499999999</v>
      </c>
      <c r="H73" s="23">
        <v>66626</v>
      </c>
      <c r="I73" s="24">
        <f t="shared" si="13"/>
        <v>472904.42499999999</v>
      </c>
      <c r="J73" s="25">
        <f t="shared" si="14"/>
        <v>948827.95900000003</v>
      </c>
    </row>
    <row r="74" spans="1:10" s="5" customFormat="1" ht="24" customHeight="1" x14ac:dyDescent="0.3">
      <c r="A74" s="6">
        <v>2011</v>
      </c>
      <c r="B74" s="23">
        <v>446011.48700000002</v>
      </c>
      <c r="C74" s="23">
        <v>7821.0240000000003</v>
      </c>
      <c r="D74" s="23">
        <v>0</v>
      </c>
      <c r="E74" s="23">
        <v>0</v>
      </c>
      <c r="F74" s="24">
        <f t="shared" si="12"/>
        <v>453832.511</v>
      </c>
      <c r="G74" s="23">
        <v>414672.50799999997</v>
      </c>
      <c r="H74" s="23">
        <v>73414.399999999994</v>
      </c>
      <c r="I74" s="24">
        <f t="shared" si="13"/>
        <v>488086.90799999994</v>
      </c>
      <c r="J74" s="25">
        <f t="shared" si="14"/>
        <v>941919.41899999999</v>
      </c>
    </row>
    <row r="75" spans="1:10" s="5" customFormat="1" ht="24" customHeight="1" x14ac:dyDescent="0.3">
      <c r="A75" s="6">
        <v>2012</v>
      </c>
      <c r="B75" s="23">
        <v>455290</v>
      </c>
      <c r="C75" s="23">
        <v>5849</v>
      </c>
      <c r="D75" s="23">
        <v>0</v>
      </c>
      <c r="E75" s="23">
        <v>0</v>
      </c>
      <c r="F75" s="24">
        <f t="shared" si="12"/>
        <v>461139</v>
      </c>
      <c r="G75" s="23">
        <v>349966</v>
      </c>
      <c r="H75" s="23">
        <v>68417</v>
      </c>
      <c r="I75" s="24">
        <f t="shared" si="13"/>
        <v>418383</v>
      </c>
      <c r="J75" s="25">
        <f t="shared" si="14"/>
        <v>879522</v>
      </c>
    </row>
    <row r="76" spans="1:10" s="5" customFormat="1" ht="24" customHeight="1" x14ac:dyDescent="0.3">
      <c r="A76" s="6">
        <v>2013</v>
      </c>
      <c r="B76" s="23">
        <v>462899.821</v>
      </c>
      <c r="C76" s="23">
        <v>6025.6880000000001</v>
      </c>
      <c r="D76" s="23">
        <v>0</v>
      </c>
      <c r="E76" s="23">
        <v>0</v>
      </c>
      <c r="F76" s="24">
        <f>SUM(B76:E76)</f>
        <v>468925.50900000002</v>
      </c>
      <c r="G76" s="23">
        <v>375991.25400000002</v>
      </c>
      <c r="H76" s="23">
        <v>59699.4</v>
      </c>
      <c r="I76" s="24">
        <f>SUM(G76:H76)</f>
        <v>435690.65400000004</v>
      </c>
      <c r="J76" s="25">
        <f>SUM(F76+I76)</f>
        <v>904616.16300000006</v>
      </c>
    </row>
    <row r="77" spans="1:10" s="5" customFormat="1" ht="24" customHeight="1" x14ac:dyDescent="0.3">
      <c r="A77" s="6">
        <v>2014</v>
      </c>
      <c r="B77" s="23">
        <v>452860.91200000001</v>
      </c>
      <c r="C77" s="23">
        <v>4483.1540000000005</v>
      </c>
      <c r="D77" s="23">
        <v>0</v>
      </c>
      <c r="E77" s="23">
        <v>0</v>
      </c>
      <c r="F77" s="24">
        <f t="shared" si="12"/>
        <v>457344.06599999999</v>
      </c>
      <c r="G77" s="23">
        <v>362427.23100000003</v>
      </c>
      <c r="H77" s="23">
        <v>59251.828000000001</v>
      </c>
      <c r="I77" s="24">
        <f t="shared" si="13"/>
        <v>421679.05900000001</v>
      </c>
      <c r="J77" s="25">
        <f t="shared" si="14"/>
        <v>879023.125</v>
      </c>
    </row>
    <row r="78" spans="1:10" s="5" customFormat="1" ht="24" customHeight="1" x14ac:dyDescent="0.3">
      <c r="A78" s="6">
        <v>2015</v>
      </c>
      <c r="B78" s="23">
        <v>446091.16700000002</v>
      </c>
      <c r="C78" s="23">
        <v>1123.585</v>
      </c>
      <c r="D78" s="23">
        <v>0</v>
      </c>
      <c r="E78" s="23">
        <v>0</v>
      </c>
      <c r="F78" s="24">
        <f t="shared" ref="F78:F84" si="15">SUM(B78:E78)</f>
        <v>447214.75200000004</v>
      </c>
      <c r="G78" s="23">
        <v>370473.886</v>
      </c>
      <c r="H78" s="23">
        <v>70074.2</v>
      </c>
      <c r="I78" s="24">
        <f t="shared" ref="I78:I84" si="16">SUM(G78:H78)</f>
        <v>440548.08600000001</v>
      </c>
      <c r="J78" s="25">
        <f t="shared" ref="J78:J83" si="17">SUM(F78+I78)</f>
        <v>887762.83799999999</v>
      </c>
    </row>
    <row r="79" spans="1:10" s="5" customFormat="1" ht="24" customHeight="1" x14ac:dyDescent="0.3">
      <c r="A79" s="6">
        <v>2016</v>
      </c>
      <c r="B79" s="23">
        <v>428242.45799999998</v>
      </c>
      <c r="C79" s="23">
        <v>37.119999999999997</v>
      </c>
      <c r="D79" s="23">
        <v>0</v>
      </c>
      <c r="E79" s="23">
        <v>0</v>
      </c>
      <c r="F79" s="24">
        <f t="shared" si="15"/>
        <v>428279.57799999998</v>
      </c>
      <c r="G79" s="23">
        <v>372735.91100000002</v>
      </c>
      <c r="H79" s="23">
        <v>50964</v>
      </c>
      <c r="I79" s="24">
        <f t="shared" si="16"/>
        <v>423699.91100000002</v>
      </c>
      <c r="J79" s="25">
        <f t="shared" si="17"/>
        <v>851979.48900000006</v>
      </c>
    </row>
    <row r="80" spans="1:10" s="5" customFormat="1" ht="24" customHeight="1" x14ac:dyDescent="0.3">
      <c r="A80" s="6">
        <v>2017</v>
      </c>
      <c r="B80" s="23">
        <v>403894.89</v>
      </c>
      <c r="C80" s="23">
        <v>0</v>
      </c>
      <c r="D80" s="23">
        <v>0</v>
      </c>
      <c r="E80" s="23">
        <v>0</v>
      </c>
      <c r="F80" s="24">
        <f t="shared" si="15"/>
        <v>403894.89</v>
      </c>
      <c r="G80" s="23">
        <v>387836.27799999999</v>
      </c>
      <c r="H80" s="23">
        <v>57188.190999999999</v>
      </c>
      <c r="I80" s="24">
        <f t="shared" si="16"/>
        <v>445024.46899999998</v>
      </c>
      <c r="J80" s="25">
        <f t="shared" si="17"/>
        <v>848919.35899999994</v>
      </c>
    </row>
    <row r="81" spans="1:15" s="5" customFormat="1" ht="24" customHeight="1" x14ac:dyDescent="0.3">
      <c r="A81" s="6">
        <v>2018</v>
      </c>
      <c r="B81" s="23">
        <v>427465.10499999998</v>
      </c>
      <c r="C81" s="23">
        <v>0</v>
      </c>
      <c r="D81" s="23">
        <v>0</v>
      </c>
      <c r="E81" s="23">
        <v>0</v>
      </c>
      <c r="F81" s="24">
        <f t="shared" si="15"/>
        <v>427465.10499999998</v>
      </c>
      <c r="G81" s="23">
        <v>390948.41</v>
      </c>
      <c r="H81" s="23">
        <v>61570.044000000002</v>
      </c>
      <c r="I81" s="24">
        <f t="shared" si="16"/>
        <v>452518.45399999997</v>
      </c>
      <c r="J81" s="25">
        <f t="shared" si="17"/>
        <v>879983.55899999989</v>
      </c>
    </row>
    <row r="82" spans="1:15" s="5" customFormat="1" ht="24" customHeight="1" x14ac:dyDescent="0.3">
      <c r="A82" s="6">
        <v>2019</v>
      </c>
      <c r="B82" s="23">
        <v>355334.53</v>
      </c>
      <c r="C82" s="23">
        <v>0</v>
      </c>
      <c r="D82" s="23">
        <v>0</v>
      </c>
      <c r="E82" s="23">
        <v>0</v>
      </c>
      <c r="F82" s="24">
        <f t="shared" si="15"/>
        <v>355334.53</v>
      </c>
      <c r="G82" s="23">
        <v>329632.25599999999</v>
      </c>
      <c r="H82" s="23">
        <v>53809.741000000002</v>
      </c>
      <c r="I82" s="24">
        <f t="shared" si="16"/>
        <v>383441.99699999997</v>
      </c>
      <c r="J82" s="25">
        <f t="shared" si="17"/>
        <v>738776.527</v>
      </c>
    </row>
    <row r="83" spans="1:15" s="5" customFormat="1" ht="24" customHeight="1" x14ac:dyDescent="0.3">
      <c r="A83" s="6">
        <v>2020</v>
      </c>
      <c r="B83" s="23">
        <v>306336.27100000001</v>
      </c>
      <c r="C83" s="23">
        <v>0</v>
      </c>
      <c r="D83" s="23">
        <v>0</v>
      </c>
      <c r="E83" s="23">
        <v>0</v>
      </c>
      <c r="F83" s="24">
        <f>SUM(B83:E83)</f>
        <v>306336.27100000001</v>
      </c>
      <c r="G83" s="23">
        <v>265103.72899999999</v>
      </c>
      <c r="H83" s="23">
        <v>42127.883999999998</v>
      </c>
      <c r="I83" s="24">
        <f>SUM(G83:H83)</f>
        <v>307231.61300000001</v>
      </c>
      <c r="J83" s="25">
        <f t="shared" si="17"/>
        <v>613567.88400000008</v>
      </c>
    </row>
    <row r="84" spans="1:15" s="5" customFormat="1" ht="24" customHeight="1" x14ac:dyDescent="0.3">
      <c r="A84" s="6">
        <v>2021</v>
      </c>
      <c r="B84" s="23">
        <v>247327.505</v>
      </c>
      <c r="C84" s="23">
        <v>0</v>
      </c>
      <c r="D84" s="23">
        <v>0</v>
      </c>
      <c r="E84" s="23">
        <v>0</v>
      </c>
      <c r="F84" s="24">
        <f t="shared" si="15"/>
        <v>247327.505</v>
      </c>
      <c r="G84" s="23">
        <v>274559.58299999998</v>
      </c>
      <c r="H84" s="23">
        <v>45570.652999999998</v>
      </c>
      <c r="I84" s="24">
        <f t="shared" si="16"/>
        <v>320130.23599999998</v>
      </c>
      <c r="J84" s="25">
        <v>567457.74100000004</v>
      </c>
    </row>
    <row r="85" spans="1:15" s="5" customFormat="1" ht="24" customHeight="1" x14ac:dyDescent="0.3">
      <c r="A85" s="6">
        <v>2022</v>
      </c>
      <c r="B85" s="23">
        <v>235515.44500000001</v>
      </c>
      <c r="C85" s="23">
        <v>0</v>
      </c>
      <c r="D85" s="23">
        <v>0</v>
      </c>
      <c r="E85" s="23">
        <v>0</v>
      </c>
      <c r="F85" s="24">
        <f>SUM(B85:E85)</f>
        <v>235515.44500000001</v>
      </c>
      <c r="G85" s="23">
        <v>302465.40399999998</v>
      </c>
      <c r="H85" s="23">
        <v>52943.841</v>
      </c>
      <c r="I85" s="24">
        <f>SUM(G85:H85)</f>
        <v>355409.245</v>
      </c>
      <c r="J85" s="25">
        <f>B85+C85+D85+E85+G85+H85</f>
        <v>590924.68999999994</v>
      </c>
    </row>
    <row r="86" spans="1:15" s="5" customFormat="1" ht="24" customHeight="1" x14ac:dyDescent="0.3">
      <c r="A86" s="6">
        <v>2023</v>
      </c>
      <c r="B86" s="23">
        <v>201696.76</v>
      </c>
      <c r="C86" s="23">
        <v>0</v>
      </c>
      <c r="D86" s="23">
        <v>0</v>
      </c>
      <c r="E86" s="23">
        <v>0</v>
      </c>
      <c r="F86" s="24">
        <f>SUM(B86:E86)</f>
        <v>201696.76</v>
      </c>
      <c r="G86" s="23">
        <v>283357.93400000001</v>
      </c>
      <c r="H86" s="23">
        <v>51014.169000000002</v>
      </c>
      <c r="I86" s="24">
        <f>SUM(G86:H86)</f>
        <v>334372.103</v>
      </c>
      <c r="J86" s="25">
        <f>B86+C86+D86+E86+G86+H86</f>
        <v>536068.86300000001</v>
      </c>
    </row>
    <row r="87" spans="1:15" s="5" customFormat="1" ht="24" customHeight="1" x14ac:dyDescent="0.3">
      <c r="A87" s="6">
        <v>2024</v>
      </c>
      <c r="B87" s="23">
        <v>191183.17300000001</v>
      </c>
      <c r="C87" s="23">
        <v>0</v>
      </c>
      <c r="D87" s="23">
        <v>0</v>
      </c>
      <c r="E87" s="23">
        <v>0</v>
      </c>
      <c r="F87" s="24">
        <v>235515.44500000001</v>
      </c>
      <c r="G87" s="23">
        <v>219021.43799999999</v>
      </c>
      <c r="H87" s="23">
        <v>39937.033000000003</v>
      </c>
      <c r="I87" s="24">
        <v>258958.47099999999</v>
      </c>
      <c r="J87" s="25">
        <f>B87+C87+D87+E87+G87+H87</f>
        <v>450141.64400000003</v>
      </c>
    </row>
    <row r="88" spans="1:15" s="5" customFormat="1" ht="24" customHeight="1" x14ac:dyDescent="0.3">
      <c r="A88" s="6">
        <v>2025</v>
      </c>
      <c r="B88" s="23">
        <v>195640.098</v>
      </c>
      <c r="C88" s="23">
        <v>0</v>
      </c>
      <c r="D88" s="23">
        <v>0</v>
      </c>
      <c r="E88" s="23">
        <v>0</v>
      </c>
      <c r="F88" s="24">
        <v>235515.44500000001</v>
      </c>
      <c r="G88" s="23">
        <v>193303.73699999999</v>
      </c>
      <c r="H88" s="23">
        <v>39270.339999999997</v>
      </c>
      <c r="I88" s="24">
        <v>258958.47099999999</v>
      </c>
      <c r="J88" s="25">
        <f>B88+C88+D88+E88+G88+H88</f>
        <v>428214.17499999993</v>
      </c>
    </row>
    <row r="89" spans="1:15" s="16" customFormat="1" ht="37.15" customHeight="1" x14ac:dyDescent="0.35">
      <c r="A89" s="12" t="s">
        <v>14</v>
      </c>
      <c r="B89" s="13"/>
      <c r="C89" s="13"/>
      <c r="D89" s="13"/>
      <c r="E89" s="13"/>
      <c r="F89" s="14"/>
      <c r="G89" s="13"/>
      <c r="H89" s="13"/>
      <c r="I89" s="14"/>
      <c r="J89" s="15"/>
    </row>
    <row r="90" spans="1:15" s="16" customFormat="1" ht="20.5" customHeight="1" x14ac:dyDescent="0.35">
      <c r="A90" s="12" t="s">
        <v>15</v>
      </c>
      <c r="B90" s="13"/>
      <c r="C90" s="13"/>
      <c r="D90" s="13"/>
      <c r="E90" s="13"/>
      <c r="F90" s="14"/>
      <c r="G90" s="13"/>
      <c r="H90" s="13"/>
      <c r="I90" s="14"/>
      <c r="J90" s="15"/>
    </row>
    <row r="91" spans="1:15" ht="9" customHeight="1" thickBot="1" x14ac:dyDescent="0.35">
      <c r="A91" s="7"/>
      <c r="B91" s="8"/>
      <c r="C91" s="8"/>
      <c r="D91" s="8"/>
      <c r="E91" s="8"/>
      <c r="F91" s="9"/>
      <c r="G91" s="8"/>
      <c r="H91" s="8"/>
      <c r="I91" s="10"/>
      <c r="J91" s="11"/>
    </row>
    <row r="95" spans="1:15" ht="24" customHeight="1" x14ac:dyDescent="0.3">
      <c r="G95" s="33">
        <v>195574</v>
      </c>
      <c r="H95" s="33">
        <v>0</v>
      </c>
      <c r="I95" s="33">
        <v>0</v>
      </c>
      <c r="J95" s="33">
        <v>0</v>
      </c>
      <c r="K95" s="34">
        <v>235515.44500000001</v>
      </c>
      <c r="L95" s="35">
        <v>193303.73699999999</v>
      </c>
      <c r="M95" s="35">
        <v>39270.339999999997</v>
      </c>
      <c r="N95" s="36">
        <f t="shared" ref="N95" si="18">L95+M95</f>
        <v>232574.07699999999</v>
      </c>
      <c r="O95" s="36">
        <f>G95+L95+M95</f>
        <v>428148.07699999993</v>
      </c>
    </row>
  </sheetData>
  <mergeCells count="3">
    <mergeCell ref="G1:J1"/>
    <mergeCell ref="A2:J2"/>
    <mergeCell ref="A3:J3"/>
  </mergeCells>
  <phoneticPr fontId="0" type="noConversion"/>
  <printOptions horizontalCentered="1"/>
  <pageMargins left="0.19685039370078741" right="0.15748031496062992" top="0.51181102362204722" bottom="0.43307086614173229" header="0.51181102362204722" footer="0.15748031496062992"/>
  <pageSetup paperSize="9" scale="38" orientation="portrait" horizontalDpi="4294967292" verticalDpi="4294967292" r:id="rId1"/>
  <headerFooter alignWithMargins="0">
    <oddFooter>&amp;L&amp;"Arial,Standard"&amp;16Übersichten/Zeitreihen /Internet/&amp;F&amp;R&amp;"Arial,Standard"&amp;16Statistik der Kohlenwirtschaft e.V., Bergheim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ABRAUM</vt:lpstr>
      <vt:lpstr>ABRAUM!Druckbereich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Saritzoglou</dc:creator>
  <cp:keywords/>
  <dc:description/>
  <cp:lastModifiedBy>Yvonne Dyllong</cp:lastModifiedBy>
  <cp:revision/>
  <dcterms:created xsi:type="dcterms:W3CDTF">2002-04-17T10:14:52Z</dcterms:created>
  <dcterms:modified xsi:type="dcterms:W3CDTF">2026-03-18T10:20:18Z</dcterms:modified>
  <cp:category/>
  <cp:contentStatus/>
</cp:coreProperties>
</file>