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\Preise\2022\"/>
    </mc:Choice>
  </mc:AlternateContent>
  <xr:revisionPtr revIDLastSave="0" documentId="13_ncr:1_{102B8590-3244-4C91-A380-2C53C02EB3D4}" xr6:coauthVersionLast="47" xr6:coauthVersionMax="47" xr10:uidLastSave="{00000000-0000-0000-0000-000000000000}"/>
  <bookViews>
    <workbookView xWindow="-110" yWindow="-110" windowWidth="19420" windowHeight="10420" tabRatio="420" xr2:uid="{00000000-000D-0000-FFFF-FFFF00000000}"/>
  </bookViews>
  <sheets>
    <sheet name="Aktuell Euro" sheetId="12" r:id="rId1"/>
    <sheet name="Jahreswerte Euro" sheetId="13" r:id="rId2"/>
  </sheets>
  <definedNames>
    <definedName name="_xlnm.Print_Area" localSheetId="0">'Aktuell Euro'!$A$1:$K$387</definedName>
    <definedName name="_xlnm.Print_Area" localSheetId="1">'Jahreswerte Euro'!$A$1:$Q$82</definedName>
  </definedNames>
  <calcPr calcId="191029"/>
  <fileRecoveryPr autoRecover="0"/>
</workbook>
</file>

<file path=xl/calcChain.xml><?xml version="1.0" encoding="utf-8"?>
<calcChain xmlns="http://schemas.openxmlformats.org/spreadsheetml/2006/main">
  <c r="B371" i="12" l="1"/>
  <c r="B367" i="12"/>
  <c r="B362" i="12"/>
  <c r="B358" i="12"/>
  <c r="F358" i="12"/>
  <c r="B351" i="12"/>
  <c r="B347" i="12"/>
  <c r="B338" i="12"/>
  <c r="B342" i="12"/>
  <c r="F338" i="12"/>
  <c r="D338" i="12"/>
  <c r="B372" i="12" l="1"/>
  <c r="B363" i="12"/>
  <c r="B352" i="12"/>
  <c r="B343" i="12"/>
  <c r="B327" i="12"/>
  <c r="B322" i="12" l="1"/>
  <c r="B318" i="12" l="1"/>
  <c r="B323" i="12" s="1"/>
  <c r="B311" i="12" l="1"/>
  <c r="B307" i="12" l="1"/>
  <c r="B312" i="12" s="1"/>
  <c r="B302" i="12" l="1"/>
  <c r="B303" i="12" s="1"/>
  <c r="B291" i="12" l="1"/>
  <c r="B287" i="12" l="1"/>
  <c r="B292" i="12" s="1"/>
  <c r="B282" i="12" l="1"/>
  <c r="B283" i="12" s="1"/>
  <c r="J272" i="12" l="1"/>
  <c r="B271" i="12" l="1"/>
  <c r="B267" i="12" l="1"/>
  <c r="B272" i="12" s="1"/>
  <c r="B262" i="12" l="1"/>
  <c r="B258" i="12" l="1"/>
  <c r="B263" i="12" s="1"/>
  <c r="B251" i="12" l="1"/>
  <c r="B247" i="12" l="1"/>
  <c r="B252" i="12" s="1"/>
  <c r="B242" i="12"/>
  <c r="B238" i="12" l="1"/>
  <c r="B243" i="12" s="1"/>
  <c r="B231" i="12" l="1"/>
  <c r="B227" i="12"/>
  <c r="B222" i="12"/>
  <c r="B218" i="12"/>
  <c r="B212" i="12"/>
  <c r="B191" i="12"/>
  <c r="B187" i="12"/>
  <c r="B182" i="12"/>
  <c r="B178" i="12"/>
  <c r="B211" i="12"/>
  <c r="B202" i="12"/>
  <c r="B198" i="12"/>
  <c r="F182" i="12"/>
  <c r="D182" i="12"/>
  <c r="D178" i="12"/>
  <c r="F178" i="12"/>
  <c r="HM14" i="12"/>
  <c r="HM13" i="12"/>
  <c r="HM12" i="12"/>
  <c r="HM11" i="12"/>
  <c r="B203" i="12" l="1"/>
  <c r="B207" i="12" s="1"/>
  <c r="B183" i="12"/>
  <c r="B223" i="12"/>
  <c r="B192" i="12"/>
  <c r="B232" i="12"/>
</calcChain>
</file>

<file path=xl/sharedStrings.xml><?xml version="1.0" encoding="utf-8"?>
<sst xmlns="http://schemas.openxmlformats.org/spreadsheetml/2006/main" count="1116" uniqueCount="325">
  <si>
    <t>Statistik der Kohlenwirtschaft e.V.</t>
  </si>
  <si>
    <t>Entwicklung ausgewählter Energiepreise</t>
  </si>
  <si>
    <t>Import-</t>
  </si>
  <si>
    <t>Heizöl S   3)</t>
  </si>
  <si>
    <t>Heizöl L   3)</t>
  </si>
  <si>
    <t>Erdgas   4)</t>
  </si>
  <si>
    <t>Drittlandskohle</t>
  </si>
  <si>
    <t>Braunkohlen-</t>
  </si>
  <si>
    <t xml:space="preserve">  Jahr</t>
  </si>
  <si>
    <t>rohöl   1)</t>
  </si>
  <si>
    <t xml:space="preserve">     Industrie/Kraftwerke</t>
  </si>
  <si>
    <t>erdgas   1)</t>
  </si>
  <si>
    <t>briketts</t>
  </si>
  <si>
    <t>staub</t>
  </si>
  <si>
    <t xml:space="preserve">            max. 2 % S</t>
  </si>
  <si>
    <t xml:space="preserve">          max. 1 % S   6)</t>
  </si>
  <si>
    <t>Kraft-</t>
  </si>
  <si>
    <t>Kraftwerks-</t>
  </si>
  <si>
    <t>Koks</t>
  </si>
  <si>
    <t>alte</t>
  </si>
  <si>
    <t>neue</t>
  </si>
  <si>
    <t>a)</t>
  </si>
  <si>
    <t>b)</t>
  </si>
  <si>
    <t>Industrie</t>
  </si>
  <si>
    <t>werke</t>
  </si>
  <si>
    <t>kohle  2)</t>
  </si>
  <si>
    <t>kohle  5)</t>
  </si>
  <si>
    <t>BL   7)</t>
  </si>
  <si>
    <t>BL    8)</t>
  </si>
  <si>
    <t>BL   9)</t>
  </si>
  <si>
    <t>BL    10)</t>
  </si>
  <si>
    <t xml:space="preserve">    1. Quartal</t>
  </si>
  <si>
    <t xml:space="preserve">    2. Quartal</t>
  </si>
  <si>
    <t xml:space="preserve">    3. Quartal</t>
  </si>
  <si>
    <t xml:space="preserve">    4. Quartal</t>
  </si>
  <si>
    <t>.</t>
  </si>
  <si>
    <t xml:space="preserve">  1)   Preis frei Grenze Bundesrepublik (StaBuA)</t>
  </si>
  <si>
    <t xml:space="preserve">  3)   Preis ab Raffinerie einschließlich Heizölsteuer und Bevorratungsabgabe</t>
  </si>
  <si>
    <t xml:space="preserve">  5)   Indikativpreis Kokskohle cif EU-Häfen, umberechnet mit jeweiligem Dollarkurs</t>
  </si>
  <si>
    <t xml:space="preserve"> 10)   Durchschnittswerte aus den Angaben von Lausitz und Mitteldeutschland</t>
  </si>
  <si>
    <t xml:space="preserve">   *)   vorläufig, teilweise geschätzt</t>
  </si>
  <si>
    <t>a)  beim Einsatz zur Erzeugung von Wärme</t>
  </si>
  <si>
    <t>b)  beim Einsatz in Stromerzeugungsanlagen</t>
  </si>
  <si>
    <t xml:space="preserve">    Juli</t>
  </si>
  <si>
    <t xml:space="preserve">    August</t>
  </si>
  <si>
    <t xml:space="preserve">    September</t>
  </si>
  <si>
    <t xml:space="preserve">    Oktober</t>
  </si>
  <si>
    <t xml:space="preserve">    November</t>
  </si>
  <si>
    <t xml:space="preserve">    Dezember</t>
  </si>
  <si>
    <t xml:space="preserve"> -   €/t SKE   - </t>
  </si>
  <si>
    <t>Mittelkurs</t>
  </si>
  <si>
    <t xml:space="preserve">    Januar</t>
  </si>
  <si>
    <t xml:space="preserve"> -   Euro/t SKE   - </t>
  </si>
  <si>
    <t xml:space="preserve">  6)   Zuschlag schwefelarme Ware geschätzt (bis 1998)</t>
  </si>
  <si>
    <t>Diese Tabelle finden Sie in der jeweils neuesten</t>
  </si>
  <si>
    <t>Fassung im Internet unter www.kohlenstatistik.de</t>
  </si>
  <si>
    <t xml:space="preserve">    Februar</t>
  </si>
  <si>
    <t xml:space="preserve">    März</t>
  </si>
  <si>
    <t xml:space="preserve">    April</t>
  </si>
  <si>
    <t xml:space="preserve">    Mai</t>
  </si>
  <si>
    <t xml:space="preserve">    Juni</t>
  </si>
  <si>
    <t>Jahresdurchschnitt</t>
  </si>
  <si>
    <t>$ / 1 €</t>
  </si>
  <si>
    <t xml:space="preserve">     ab 01.01.2003 25,00 €/t)</t>
  </si>
  <si>
    <t xml:space="preserve">     (15,34 €/t Heizölsteuer; ab 01.01.2000 17,89 €/t;</t>
  </si>
  <si>
    <t xml:space="preserve">     (28,12 €/t Heizölsteuer; ab 01.01.2000 17,89 €/t;</t>
  </si>
  <si>
    <t xml:space="preserve"> </t>
  </si>
  <si>
    <t xml:space="preserve">  9)   Bis 2001 Ab-Werk-Listenpreis Rheinbraun Brennstoff GmbH; ab 2002 ab Werk Rheinbraun Brennstoff GmbH</t>
  </si>
  <si>
    <t xml:space="preserve">  8)   Bis 2001 Ab-Werk-Listenpreis Rekord Brennstoffvertrieb GmbH; ab 01.08.2001 Durchschnittswerte</t>
  </si>
  <si>
    <t xml:space="preserve">         von Lausitz und Mitteldeutschland</t>
  </si>
  <si>
    <t xml:space="preserve">  7)   Bis 2001 Ab-Werk-Listenpreis nach Abzug der maximalen Treueprämie; ab 2002 ab Werk Rheinbraun Brennstoff GmbH</t>
  </si>
  <si>
    <t xml:space="preserve">    1. Halbjahr</t>
  </si>
  <si>
    <t xml:space="preserve">    2. Halbjahr</t>
  </si>
  <si>
    <t xml:space="preserve">  2 0 0 6</t>
  </si>
  <si>
    <t>88  **)</t>
  </si>
  <si>
    <t xml:space="preserve">   **)   ab 2005 mengengewogener Durchschnitt aller Braunkohlenprodukte aus alten und neuen Bundesländern</t>
  </si>
  <si>
    <t xml:space="preserve">  2 0 0 7</t>
  </si>
  <si>
    <t xml:space="preserve">  4)   Durchschnittserlöse aus der Abgabe an Letztabnehmer einschl. Erdgassteuer (ab 01. August 2006 beim Einsatz zur Stromerzeugung steuerfrei)</t>
  </si>
  <si>
    <t xml:space="preserve">     ab 01.01.2003 bis 31.07.2006 25,00 €/t)</t>
  </si>
  <si>
    <t xml:space="preserve">  2 0 0 8</t>
  </si>
  <si>
    <t>280 *)</t>
  </si>
  <si>
    <t>235 *)</t>
  </si>
  <si>
    <t>295 *)</t>
  </si>
  <si>
    <t xml:space="preserve">  2 0 0 9</t>
  </si>
  <si>
    <t>277 *)</t>
  </si>
  <si>
    <t>217 *)</t>
  </si>
  <si>
    <t>230 *)</t>
  </si>
  <si>
    <t>236 *)</t>
  </si>
  <si>
    <t>270 *)</t>
  </si>
  <si>
    <t>293 *)</t>
  </si>
  <si>
    <t>287 *)</t>
  </si>
  <si>
    <t>291 *)</t>
  </si>
  <si>
    <t xml:space="preserve">  2 0 1 0</t>
  </si>
  <si>
    <t>276 *)</t>
  </si>
  <si>
    <t>289 *)</t>
  </si>
  <si>
    <t>233 *)</t>
  </si>
  <si>
    <t xml:space="preserve">  2 0 1 1</t>
  </si>
  <si>
    <t>260 *)</t>
  </si>
  <si>
    <t>210 *)</t>
  </si>
  <si>
    <t>266 *)</t>
  </si>
  <si>
    <t>206 *)</t>
  </si>
  <si>
    <t>264 *)</t>
  </si>
  <si>
    <t>207 *)</t>
  </si>
  <si>
    <t>273 *)</t>
  </si>
  <si>
    <t>209 *)</t>
  </si>
  <si>
    <t>212 *)</t>
  </si>
  <si>
    <t>234 *)</t>
  </si>
  <si>
    <t xml:space="preserve">  2 0 1 2</t>
  </si>
  <si>
    <t>309 *)</t>
  </si>
  <si>
    <t>321 *)</t>
  </si>
  <si>
    <t>257 *)</t>
  </si>
  <si>
    <t>262 *)</t>
  </si>
  <si>
    <t>263 *)</t>
  </si>
  <si>
    <t xml:space="preserve">  2 0 1 3</t>
  </si>
  <si>
    <t>258 *)</t>
  </si>
  <si>
    <t xml:space="preserve">         März</t>
  </si>
  <si>
    <t xml:space="preserve">         Februar</t>
  </si>
  <si>
    <t xml:space="preserve">         Januar</t>
  </si>
  <si>
    <t xml:space="preserve">         April</t>
  </si>
  <si>
    <t xml:space="preserve">         Mai</t>
  </si>
  <si>
    <t xml:space="preserve">        Juni</t>
  </si>
  <si>
    <t xml:space="preserve">        Juli</t>
  </si>
  <si>
    <t xml:space="preserve">        August</t>
  </si>
  <si>
    <t xml:space="preserve">Mittelkurs             $ / 1 € </t>
  </si>
  <si>
    <t>Kraftwerke</t>
  </si>
  <si>
    <t>Industrie/Kraftwerke max. 1 %</t>
  </si>
  <si>
    <t xml:space="preserve">        September</t>
  </si>
  <si>
    <t>269 *)</t>
  </si>
  <si>
    <t xml:space="preserve">        Oktober</t>
  </si>
  <si>
    <t>310 *)</t>
  </si>
  <si>
    <t>311 *)</t>
  </si>
  <si>
    <t>313 *)</t>
  </si>
  <si>
    <t>314 *)</t>
  </si>
  <si>
    <t>315 *)</t>
  </si>
  <si>
    <t>318 *)</t>
  </si>
  <si>
    <t>319 *)</t>
  </si>
  <si>
    <t>322 *)</t>
  </si>
  <si>
    <t>323 *)</t>
  </si>
  <si>
    <t>324 *)</t>
  </si>
  <si>
    <t>261 *)</t>
  </si>
  <si>
    <t>268 *)</t>
  </si>
  <si>
    <t>267 *)</t>
  </si>
  <si>
    <t>308 *)</t>
  </si>
  <si>
    <t>265 *)</t>
  </si>
  <si>
    <t>325 *)</t>
  </si>
  <si>
    <t xml:space="preserve">        November</t>
  </si>
  <si>
    <t xml:space="preserve">        Dezember</t>
  </si>
  <si>
    <t>312 *)</t>
  </si>
  <si>
    <t>316 *)</t>
  </si>
  <si>
    <t xml:space="preserve">  2 0 1 4</t>
  </si>
  <si>
    <t xml:space="preserve">  3)   Preis ab Raffinerie einschließlich Heizölsteuer und Bevorratungsabgabe  (StaBuA)</t>
  </si>
  <si>
    <t>231 *)</t>
  </si>
  <si>
    <t>247 *)</t>
  </si>
  <si>
    <t>271 *)</t>
  </si>
  <si>
    <t>317 *)</t>
  </si>
  <si>
    <t>253 *)</t>
  </si>
  <si>
    <t>239 *)</t>
  </si>
  <si>
    <t>244 *)</t>
  </si>
  <si>
    <t xml:space="preserve">  4)   Durchschnittserlöse aus der Abgabe an Letztabnehmer einschl. Erdgassteuer</t>
  </si>
  <si>
    <t xml:space="preserve">        (ab 01. August 2006 beim Einsatz zur Stromerzeugung steuerfrei); StaBuA</t>
  </si>
  <si>
    <t xml:space="preserve">  2 0 1 5</t>
  </si>
  <si>
    <t xml:space="preserve">        a)  beim Einsatz zur Erzeugung von Wärme (15,34 €/t Heizölsteuer; ab 01.01.2000 17,89 €/t; ab 01.01.2003 25,00 €/t)</t>
  </si>
  <si>
    <t xml:space="preserve">        b)  beim Einsatz in Stromerzeugungsanlagen (28,12 €/t Heizölsteuer; ab 01.01.2000 17,89 €/t; ab 01.01.2003 bis 31.07.2006 25,00 €/t)</t>
  </si>
  <si>
    <t>Braunkohlen-produkte</t>
  </si>
  <si>
    <t>-</t>
  </si>
  <si>
    <t xml:space="preserve">  5)   Mengengewogener Durchschnitt aller Braunkohlenprodukte aus alten und </t>
  </si>
  <si>
    <t xml:space="preserve">        neuen Bundesländern; jährliche Anpassung der Gewichtung</t>
  </si>
  <si>
    <t xml:space="preserve">        mit Vorjahresmengen - ohne Mehrwertsteuer und ohne Kohlesteuer - (ab 2014 nur noch Jahreswerte)</t>
  </si>
  <si>
    <t xml:space="preserve">         Juni</t>
  </si>
  <si>
    <t xml:space="preserve">         Juli</t>
  </si>
  <si>
    <t xml:space="preserve">         August</t>
  </si>
  <si>
    <t>225 *)</t>
  </si>
  <si>
    <t>256 *)</t>
  </si>
  <si>
    <t>214 *)</t>
  </si>
  <si>
    <t>250 *)</t>
  </si>
  <si>
    <t>215 *)</t>
  </si>
  <si>
    <t>220 *)</t>
  </si>
  <si>
    <t xml:space="preserve">  2 0 1 6</t>
  </si>
  <si>
    <t>226 *)</t>
  </si>
  <si>
    <t xml:space="preserve">         September</t>
  </si>
  <si>
    <t>216 *)</t>
  </si>
  <si>
    <t xml:space="preserve">         Oktober</t>
  </si>
  <si>
    <t>249 *)</t>
  </si>
  <si>
    <t>242 *)</t>
  </si>
  <si>
    <t>238 *)</t>
  </si>
  <si>
    <t>240 *)</t>
  </si>
  <si>
    <t>237 *)</t>
  </si>
  <si>
    <t>221 *)</t>
  </si>
  <si>
    <t xml:space="preserve">         November</t>
  </si>
  <si>
    <t xml:space="preserve">         Dezember</t>
  </si>
  <si>
    <t xml:space="preserve">  2 0 1 7</t>
  </si>
  <si>
    <t xml:space="preserve">        Hinweis: Durchschnittspreise für schweres Heizöl mit einem Schwefelgehalt von maximal 1 % wurden vom Statistischen Bundesamt letztmalig für den Berichtsmonat Dezember 2016 veröffentlicht;</t>
  </si>
  <si>
    <t xml:space="preserve">        Werte ab Januar 2017 über die Veränderungsrate der Indexzahlen ermittelt </t>
  </si>
  <si>
    <r>
      <t xml:space="preserve">Importrohöl </t>
    </r>
    <r>
      <rPr>
        <vertAlign val="superscript"/>
        <sz val="10"/>
        <rFont val="Helv"/>
        <family val="2"/>
      </rPr>
      <t>1)</t>
    </r>
  </si>
  <si>
    <r>
      <t xml:space="preserve">Heizöl S </t>
    </r>
    <r>
      <rPr>
        <vertAlign val="superscript"/>
        <sz val="10"/>
        <rFont val="Helv"/>
        <family val="2"/>
      </rPr>
      <t>3)</t>
    </r>
  </si>
  <si>
    <r>
      <t xml:space="preserve">Heizöl L  </t>
    </r>
    <r>
      <rPr>
        <vertAlign val="superscript"/>
        <sz val="10"/>
        <rFont val="Helv"/>
        <family val="2"/>
      </rPr>
      <t>3)</t>
    </r>
  </si>
  <si>
    <r>
      <t xml:space="preserve">Importerdgas </t>
    </r>
    <r>
      <rPr>
        <vertAlign val="superscript"/>
        <sz val="10"/>
        <rFont val="Helv"/>
        <family val="2"/>
      </rPr>
      <t>1)</t>
    </r>
  </si>
  <si>
    <r>
      <t xml:space="preserve">Erdgas </t>
    </r>
    <r>
      <rPr>
        <vertAlign val="superscript"/>
        <sz val="10"/>
        <rFont val="Helv"/>
        <family val="2"/>
      </rPr>
      <t>4)</t>
    </r>
  </si>
  <si>
    <r>
      <t>Kraftwerkskohle</t>
    </r>
    <r>
      <rPr>
        <vertAlign val="superscript"/>
        <sz val="10"/>
        <rFont val="Helv"/>
        <family val="2"/>
      </rPr>
      <t xml:space="preserve"> 2)</t>
    </r>
  </si>
  <si>
    <r>
      <t xml:space="preserve">insgesamt </t>
    </r>
    <r>
      <rPr>
        <vertAlign val="superscript"/>
        <sz val="10"/>
        <rFont val="Helv"/>
        <family val="2"/>
      </rPr>
      <t>5)</t>
    </r>
  </si>
  <si>
    <t xml:space="preserve">  2 0 1 8</t>
  </si>
  <si>
    <t>232 *)</t>
  </si>
  <si>
    <t>246 *)</t>
  </si>
  <si>
    <t>248 *)</t>
  </si>
  <si>
    <t xml:space="preserve">Entwicklung ausgewählter Energiepreise </t>
  </si>
  <si>
    <t>243 *)</t>
  </si>
  <si>
    <t xml:space="preserve">  1)   Preis frei Grenze Bundesrepublik (StaBuA); Mitte April 2019: Änderungen des Statistischen Bundesamtes ab dem Jahr 2017 </t>
  </si>
  <si>
    <t>251 *)</t>
  </si>
  <si>
    <t>275 *)</t>
  </si>
  <si>
    <t xml:space="preserve">  2)   BMWi, VDKI</t>
  </si>
  <si>
    <t xml:space="preserve">  2)   Preis frei Grenze Bundesrepublik (BAFA, Steinkohle ab 2019 VDKI)</t>
  </si>
  <si>
    <t xml:space="preserve">160 *)   </t>
  </si>
  <si>
    <t xml:space="preserve">166 *)   </t>
  </si>
  <si>
    <t xml:space="preserve">155 *)   </t>
  </si>
  <si>
    <t xml:space="preserve">154 *)   </t>
  </si>
  <si>
    <t xml:space="preserve">136 *)   </t>
  </si>
  <si>
    <t xml:space="preserve">         September </t>
  </si>
  <si>
    <t xml:space="preserve">         Oktober </t>
  </si>
  <si>
    <t xml:space="preserve">         November </t>
  </si>
  <si>
    <t xml:space="preserve">         Dezember </t>
  </si>
  <si>
    <t xml:space="preserve">196 *)   </t>
  </si>
  <si>
    <t xml:space="preserve">168 *)   </t>
  </si>
  <si>
    <t xml:space="preserve">142 *)   </t>
  </si>
  <si>
    <t xml:space="preserve">146 *)   </t>
  </si>
  <si>
    <t xml:space="preserve">149 *)   </t>
  </si>
  <si>
    <t xml:space="preserve">129 *)   </t>
  </si>
  <si>
    <t xml:space="preserve">111 *)   </t>
  </si>
  <si>
    <t xml:space="preserve">121 *)   </t>
  </si>
  <si>
    <t xml:space="preserve">135 *)   </t>
  </si>
  <si>
    <t xml:space="preserve">116 *)   </t>
  </si>
  <si>
    <t xml:space="preserve">119 *)   </t>
  </si>
  <si>
    <t xml:space="preserve">193 *)   </t>
  </si>
  <si>
    <t xml:space="preserve">205 *)   </t>
  </si>
  <si>
    <t xml:space="preserve">202 *)   </t>
  </si>
  <si>
    <t xml:space="preserve">200 *)   </t>
  </si>
  <si>
    <t xml:space="preserve">207 *)   </t>
  </si>
  <si>
    <t xml:space="preserve">232 *)   </t>
  </si>
  <si>
    <t xml:space="preserve">253 *)   </t>
  </si>
  <si>
    <t xml:space="preserve">231 *)   </t>
  </si>
  <si>
    <t xml:space="preserve">215 *)   </t>
  </si>
  <si>
    <t xml:space="preserve">290 *)   </t>
  </si>
  <si>
    <t xml:space="preserve">338 *)   </t>
  </si>
  <si>
    <t xml:space="preserve">428 *)   </t>
  </si>
  <si>
    <t xml:space="preserve">352 *)   </t>
  </si>
  <si>
    <t xml:space="preserve">581 *)   </t>
  </si>
  <si>
    <t xml:space="preserve">613 *)   </t>
  </si>
  <si>
    <t xml:space="preserve">766 *)   </t>
  </si>
  <si>
    <t xml:space="preserve">653 *)   </t>
  </si>
  <si>
    <t xml:space="preserve">503 *)   </t>
  </si>
  <si>
    <t xml:space="preserve">       168 *)</t>
  </si>
  <si>
    <t xml:space="preserve">      196 *)</t>
  </si>
  <si>
    <t xml:space="preserve">        n.v.</t>
  </si>
  <si>
    <t xml:space="preserve">190 *)   </t>
  </si>
  <si>
    <t xml:space="preserve">179 *)   </t>
  </si>
  <si>
    <t xml:space="preserve">167 *)   </t>
  </si>
  <si>
    <t xml:space="preserve">158 *)   </t>
  </si>
  <si>
    <t xml:space="preserve">153 *)   </t>
  </si>
  <si>
    <t xml:space="preserve">152 *)   </t>
  </si>
  <si>
    <t xml:space="preserve">143 *)   </t>
  </si>
  <si>
    <t xml:space="preserve">165 *)   </t>
  </si>
  <si>
    <t xml:space="preserve">176 *)   </t>
  </si>
  <si>
    <t xml:space="preserve">183 *)   </t>
  </si>
  <si>
    <t xml:space="preserve">175 *)   </t>
  </si>
  <si>
    <t xml:space="preserve">122 *)   </t>
  </si>
  <si>
    <t xml:space="preserve">210 *)   </t>
  </si>
  <si>
    <t xml:space="preserve">221 *)   </t>
  </si>
  <si>
    <t xml:space="preserve">216 *)   </t>
  </si>
  <si>
    <t xml:space="preserve">220 *)   </t>
  </si>
  <si>
    <t xml:space="preserve">236 *)   </t>
  </si>
  <si>
    <t xml:space="preserve">254 *)   </t>
  </si>
  <si>
    <t xml:space="preserve">237 *)   </t>
  </si>
  <si>
    <t xml:space="preserve">226 *)   </t>
  </si>
  <si>
    <t xml:space="preserve">283 *)   </t>
  </si>
  <si>
    <t xml:space="preserve">318 *)   </t>
  </si>
  <si>
    <t xml:space="preserve">369 *)   </t>
  </si>
  <si>
    <t xml:space="preserve">323 *)   </t>
  </si>
  <si>
    <t xml:space="preserve">494 *)   </t>
  </si>
  <si>
    <t xml:space="preserve">535 *)   </t>
  </si>
  <si>
    <t xml:space="preserve">612 *)   </t>
  </si>
  <si>
    <t xml:space="preserve">547 *)   </t>
  </si>
  <si>
    <t xml:space="preserve">435 *)   </t>
  </si>
  <si>
    <t xml:space="preserve">331 *)   </t>
  </si>
  <si>
    <t xml:space="preserve">304 *)   </t>
  </si>
  <si>
    <t xml:space="preserve">       331 *)</t>
  </si>
  <si>
    <t xml:space="preserve">       304 *)</t>
  </si>
  <si>
    <t xml:space="preserve">634 *)   </t>
  </si>
  <si>
    <t xml:space="preserve">644 *)   </t>
  </si>
  <si>
    <t>Stand: 01.03.2022</t>
  </si>
  <si>
    <t xml:space="preserve">572 *)   </t>
  </si>
  <si>
    <t xml:space="preserve">661 *)   </t>
  </si>
  <si>
    <t xml:space="preserve">649 *)   </t>
  </si>
  <si>
    <t xml:space="preserve">617 *)   </t>
  </si>
  <si>
    <t xml:space="preserve">791 *)   </t>
  </si>
  <si>
    <t xml:space="preserve">734 *)   </t>
  </si>
  <si>
    <t xml:space="preserve">715 *)   </t>
  </si>
  <si>
    <t xml:space="preserve">670 *)   </t>
  </si>
  <si>
    <t xml:space="preserve">718 *)   </t>
  </si>
  <si>
    <t xml:space="preserve">702 *)   </t>
  </si>
  <si>
    <t xml:space="preserve">747 *)   </t>
  </si>
  <si>
    <t xml:space="preserve">698 *)   </t>
  </si>
  <si>
    <t xml:space="preserve">696 *)   </t>
  </si>
  <si>
    <t xml:space="preserve">656 *)   </t>
  </si>
  <si>
    <t xml:space="preserve">834 *)   </t>
  </si>
  <si>
    <t xml:space="preserve">822 *)   </t>
  </si>
  <si>
    <t xml:space="preserve">1160 *)   </t>
  </si>
  <si>
    <t xml:space="preserve">1058 *)   </t>
  </si>
  <si>
    <t xml:space="preserve">1348 *)   </t>
  </si>
  <si>
    <t xml:space="preserve">1209 *)   </t>
  </si>
  <si>
    <t xml:space="preserve">1114 *)   </t>
  </si>
  <si>
    <t xml:space="preserve">1030 *)   </t>
  </si>
  <si>
    <t xml:space="preserve">1240 *)   </t>
  </si>
  <si>
    <t xml:space="preserve">1035 *)   </t>
  </si>
  <si>
    <t xml:space="preserve">818 *)   </t>
  </si>
  <si>
    <t>Stand: 26.01.2023</t>
  </si>
  <si>
    <t xml:space="preserve">836 *)   </t>
  </si>
  <si>
    <t xml:space="preserve">837 *)   </t>
  </si>
  <si>
    <t xml:space="preserve">965 *)   </t>
  </si>
  <si>
    <t xml:space="preserve">1039 *)   </t>
  </si>
  <si>
    <t xml:space="preserve">873 *)   </t>
  </si>
  <si>
    <t xml:space="preserve">952 *)   </t>
  </si>
  <si>
    <t xml:space="preserve">869 *)   </t>
  </si>
  <si>
    <t xml:space="preserve">804 *)   </t>
  </si>
  <si>
    <t xml:space="preserve">         n.v.</t>
  </si>
  <si>
    <t xml:space="preserve">       869*)</t>
  </si>
  <si>
    <t xml:space="preserve">       804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</si>
</sst>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0\ \ \ \ \ \ "/>
    <numFmt numFmtId="165" formatCode="##0\ \ \ \ \ \ ;;&quot;-&quot;\ \ \ \ \ \ "/>
    <numFmt numFmtId="166" formatCode="##0"/>
    <numFmt numFmtId="167" formatCode="#,##0.0000\ \ \ \ ;;&quot;-&quot;\ \ \ \ "/>
    <numFmt numFmtId="168" formatCode="0.0000\ "/>
    <numFmt numFmtId="169" formatCode="##0\ \ \ \ \ \ \ \ \ \ "/>
    <numFmt numFmtId="170" formatCode="##0\ \ \ \ \ \ \ \ ;;&quot;-&quot;\ \ \ \ \ \ \ \ "/>
    <numFmt numFmtId="171" formatCode="##0\ \ \ \ \ \ \ \ ;;&quot;-&quot;\ \ \ \ \ \ "/>
    <numFmt numFmtId="172" formatCode="##0.0000"/>
  </numFmts>
  <fonts count="33" x14ac:knownFonts="1">
    <font>
      <sz val="10"/>
      <name val="Helv"/>
    </font>
    <font>
      <sz val="10"/>
      <name val="Helv"/>
    </font>
    <font>
      <sz val="10"/>
      <name val="Helvetica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Helv"/>
    </font>
    <font>
      <i/>
      <sz val="14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Helv"/>
    </font>
    <font>
      <b/>
      <sz val="12"/>
      <name val="Arial"/>
      <family val="2"/>
    </font>
    <font>
      <b/>
      <sz val="14"/>
      <name val="Arial"/>
      <family val="2"/>
    </font>
    <font>
      <sz val="14"/>
      <name val="Helv"/>
    </font>
    <font>
      <vertAlign val="superscript"/>
      <sz val="10"/>
      <name val="Helv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4"/>
      <name val="Helv"/>
    </font>
    <font>
      <i/>
      <sz val="14"/>
      <color rgb="FFFF0000"/>
      <name val="Helv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i/>
      <sz val="11"/>
      <name val="Arial"/>
      <family val="2"/>
    </font>
    <font>
      <sz val="11"/>
      <name val="Helv"/>
    </font>
    <font>
      <sz val="10"/>
      <color indexed="10"/>
      <name val="Helv"/>
    </font>
    <font>
      <sz val="10"/>
      <color indexed="10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/>
    <xf numFmtId="0" fontId="4" fillId="0" borderId="5" xfId="1" applyFont="1" applyBorder="1"/>
    <xf numFmtId="0" fontId="7" fillId="0" borderId="5" xfId="1" applyFont="1" applyBorder="1" applyAlignment="1">
      <alignment horizontal="center"/>
    </xf>
    <xf numFmtId="0" fontId="7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7" fillId="0" borderId="7" xfId="1" applyFont="1" applyBorder="1" applyAlignment="1">
      <alignment horizontal="centerContinuous"/>
    </xf>
    <xf numFmtId="0" fontId="7" fillId="0" borderId="6" xfId="1" applyFont="1" applyBorder="1" applyAlignment="1">
      <alignment horizontal="centerContinuous"/>
    </xf>
    <xf numFmtId="0" fontId="7" fillId="0" borderId="5" xfId="1" applyFont="1" applyBorder="1"/>
    <xf numFmtId="0" fontId="4" fillId="0" borderId="0" xfId="1" applyFont="1"/>
    <xf numFmtId="0" fontId="4" fillId="0" borderId="5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0" fontId="4" fillId="0" borderId="0" xfId="1" applyFont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7" fillId="0" borderId="8" xfId="1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0" borderId="5" xfId="0" applyFont="1" applyBorder="1"/>
    <xf numFmtId="0" fontId="4" fillId="0" borderId="7" xfId="0" quotePrefix="1" applyFont="1" applyBorder="1" applyAlignment="1">
      <alignment horizontal="center"/>
    </xf>
    <xf numFmtId="164" fontId="4" fillId="0" borderId="7" xfId="0" applyNumberFormat="1" applyFont="1" applyBorder="1"/>
    <xf numFmtId="166" fontId="4" fillId="0" borderId="7" xfId="0" applyNumberFormat="1" applyFont="1" applyBorder="1" applyAlignment="1">
      <alignment horizontal="centerContinuous"/>
    </xf>
    <xf numFmtId="166" fontId="4" fillId="0" borderId="0" xfId="0" applyNumberFormat="1" applyFont="1" applyAlignment="1">
      <alignment horizontal="centerContinuous"/>
    </xf>
    <xf numFmtId="166" fontId="4" fillId="0" borderId="7" xfId="0" applyNumberFormat="1" applyFont="1" applyBorder="1"/>
    <xf numFmtId="166" fontId="4" fillId="0" borderId="0" xfId="0" applyNumberFormat="1" applyFont="1"/>
    <xf numFmtId="165" fontId="4" fillId="0" borderId="5" xfId="0" applyNumberFormat="1" applyFont="1" applyBorder="1"/>
    <xf numFmtId="164" fontId="4" fillId="0" borderId="5" xfId="0" applyNumberFormat="1" applyFont="1" applyBorder="1"/>
    <xf numFmtId="164" fontId="4" fillId="0" borderId="7" xfId="1" applyNumberFormat="1" applyFont="1" applyBorder="1"/>
    <xf numFmtId="165" fontId="4" fillId="0" borderId="5" xfId="1" applyNumberFormat="1" applyFont="1" applyBorder="1"/>
    <xf numFmtId="164" fontId="4" fillId="0" borderId="5" xfId="1" applyNumberFormat="1" applyFont="1" applyBorder="1"/>
    <xf numFmtId="164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164" fontId="4" fillId="0" borderId="10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2" applyFont="1" applyAlignment="1">
      <alignment vertical="center"/>
    </xf>
    <xf numFmtId="0" fontId="6" fillId="0" borderId="0" xfId="1" applyFont="1"/>
    <xf numFmtId="168" fontId="4" fillId="0" borderId="7" xfId="0" quotePrefix="1" applyNumberFormat="1" applyFont="1" applyBorder="1" applyAlignment="1">
      <alignment horizontal="center"/>
    </xf>
    <xf numFmtId="164" fontId="4" fillId="0" borderId="9" xfId="0" applyNumberFormat="1" applyFont="1" applyBorder="1"/>
    <xf numFmtId="164" fontId="4" fillId="0" borderId="5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vertical="center"/>
    </xf>
    <xf numFmtId="164" fontId="4" fillId="0" borderId="11" xfId="0" applyNumberFormat="1" applyFont="1" applyBorder="1"/>
    <xf numFmtId="164" fontId="9" fillId="0" borderId="7" xfId="2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/>
    <xf numFmtId="0" fontId="4" fillId="0" borderId="0" xfId="2" applyFont="1" applyAlignment="1">
      <alignment vertical="top"/>
    </xf>
    <xf numFmtId="166" fontId="4" fillId="0" borderId="7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6" xfId="2" applyNumberFormat="1" applyFont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5" xfId="2" applyFont="1" applyBorder="1" applyAlignment="1">
      <alignment vertical="center"/>
    </xf>
    <xf numFmtId="0" fontId="21" fillId="0" borderId="1" xfId="2" applyFont="1" applyBorder="1" applyAlignment="1">
      <alignment vertical="center"/>
    </xf>
    <xf numFmtId="0" fontId="21" fillId="0" borderId="7" xfId="2" quotePrefix="1" applyFont="1" applyBorder="1" applyAlignment="1">
      <alignment horizontal="center" vertical="center"/>
    </xf>
    <xf numFmtId="167" fontId="21" fillId="0" borderId="7" xfId="2" quotePrefix="1" applyNumberFormat="1" applyFont="1" applyBorder="1" applyAlignment="1">
      <alignment vertical="center"/>
    </xf>
    <xf numFmtId="164" fontId="21" fillId="0" borderId="7" xfId="2" applyNumberFormat="1" applyFont="1" applyBorder="1" applyAlignment="1">
      <alignment vertical="center"/>
    </xf>
    <xf numFmtId="164" fontId="21" fillId="0" borderId="7" xfId="1" applyNumberFormat="1" applyFont="1" applyBorder="1" applyAlignment="1">
      <alignment vertical="center"/>
    </xf>
    <xf numFmtId="169" fontId="21" fillId="0" borderId="5" xfId="2" applyNumberFormat="1" applyFont="1" applyBorder="1" applyAlignment="1">
      <alignment vertical="center"/>
    </xf>
    <xf numFmtId="170" fontId="21" fillId="0" borderId="5" xfId="2" applyNumberFormat="1" applyFont="1" applyBorder="1" applyAlignment="1">
      <alignment vertical="center"/>
    </xf>
    <xf numFmtId="167" fontId="17" fillId="0" borderId="0" xfId="2" applyNumberFormat="1" applyFont="1" applyAlignment="1">
      <alignment vertical="center"/>
    </xf>
    <xf numFmtId="169" fontId="21" fillId="0" borderId="5" xfId="2" applyNumberFormat="1" applyFont="1" applyBorder="1" applyAlignment="1">
      <alignment horizontal="right" vertical="center"/>
    </xf>
    <xf numFmtId="171" fontId="21" fillId="0" borderId="5" xfId="2" applyNumberFormat="1" applyFont="1" applyBorder="1" applyAlignment="1">
      <alignment vertical="center"/>
    </xf>
    <xf numFmtId="169" fontId="21" fillId="0" borderId="5" xfId="2" applyNumberFormat="1" applyFont="1" applyBorder="1" applyAlignment="1">
      <alignment horizontal="center" vertical="center"/>
    </xf>
    <xf numFmtId="0" fontId="16" fillId="0" borderId="7" xfId="2" quotePrefix="1" applyFont="1" applyBorder="1" applyAlignment="1">
      <alignment horizontal="left" vertical="center"/>
    </xf>
    <xf numFmtId="169" fontId="16" fillId="0" borderId="5" xfId="2" applyNumberFormat="1" applyFont="1" applyBorder="1" applyAlignment="1">
      <alignment horizontal="center" vertical="center"/>
    </xf>
    <xf numFmtId="0" fontId="21" fillId="0" borderId="7" xfId="2" applyFont="1" applyBorder="1" applyAlignment="1">
      <alignment horizontal="left" vertical="center"/>
    </xf>
    <xf numFmtId="0" fontId="23" fillId="0" borderId="0" xfId="2" applyFont="1" applyAlignment="1">
      <alignment vertical="center"/>
    </xf>
    <xf numFmtId="164" fontId="21" fillId="0" borderId="7" xfId="2" applyNumberFormat="1" applyFont="1" applyBorder="1" applyAlignment="1">
      <alignment horizontal="right"/>
    </xf>
    <xf numFmtId="164" fontId="21" fillId="0" borderId="7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12" fillId="0" borderId="10" xfId="2" applyFont="1" applyBorder="1" applyAlignment="1">
      <alignment vertical="center"/>
    </xf>
    <xf numFmtId="164" fontId="12" fillId="0" borderId="10" xfId="2" applyNumberFormat="1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8" fillId="0" borderId="0" xfId="2" applyFont="1" applyAlignment="1">
      <alignment horizontal="centerContinuous" vertical="center"/>
    </xf>
    <xf numFmtId="0" fontId="14" fillId="0" borderId="0" xfId="2" applyFont="1" applyAlignment="1">
      <alignment horizontal="center" vertical="center"/>
    </xf>
    <xf numFmtId="0" fontId="21" fillId="0" borderId="0" xfId="1" applyFont="1"/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0" fillId="0" borderId="0" xfId="2" quotePrefix="1" applyFont="1" applyAlignment="1">
      <alignment horizontal="left" vertical="center"/>
    </xf>
    <xf numFmtId="167" fontId="9" fillId="0" borderId="7" xfId="2" quotePrefix="1" applyNumberFormat="1" applyFont="1" applyBorder="1" applyAlignment="1">
      <alignment vertical="center"/>
    </xf>
    <xf numFmtId="166" fontId="9" fillId="0" borderId="7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vertical="center"/>
    </xf>
    <xf numFmtId="164" fontId="10" fillId="0" borderId="10" xfId="2" applyNumberFormat="1" applyFont="1" applyBorder="1" applyAlignment="1">
      <alignment vertical="center"/>
    </xf>
    <xf numFmtId="169" fontId="16" fillId="0" borderId="8" xfId="2" applyNumberFormat="1" applyFont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/>
    </xf>
    <xf numFmtId="167" fontId="9" fillId="2" borderId="7" xfId="2" quotePrefix="1" applyNumberFormat="1" applyFont="1" applyFill="1" applyBorder="1" applyAlignment="1">
      <alignment vertical="center"/>
    </xf>
    <xf numFmtId="164" fontId="9" fillId="2" borderId="7" xfId="2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vertical="center"/>
    </xf>
    <xf numFmtId="169" fontId="16" fillId="2" borderId="5" xfId="2" applyNumberFormat="1" applyFont="1" applyFill="1" applyBorder="1" applyAlignment="1">
      <alignment horizontal="center" vertical="center"/>
    </xf>
    <xf numFmtId="169" fontId="21" fillId="2" borderId="5" xfId="2" applyNumberFormat="1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left" vertical="center"/>
    </xf>
    <xf numFmtId="164" fontId="9" fillId="2" borderId="7" xfId="2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vertical="center"/>
    </xf>
    <xf numFmtId="169" fontId="9" fillId="2" borderId="5" xfId="2" applyNumberFormat="1" applyFont="1" applyFill="1" applyBorder="1" applyAlignment="1">
      <alignment horizontal="right" vertical="center"/>
    </xf>
    <xf numFmtId="169" fontId="32" fillId="2" borderId="5" xfId="2" applyNumberFormat="1" applyFont="1" applyFill="1" applyBorder="1" applyAlignment="1">
      <alignment horizontal="center" vertical="center"/>
    </xf>
    <xf numFmtId="166" fontId="21" fillId="0" borderId="7" xfId="2" applyNumberFormat="1" applyFont="1" applyBorder="1" applyAlignment="1">
      <alignment horizontal="center" vertical="center"/>
    </xf>
    <xf numFmtId="166" fontId="21" fillId="0" borderId="6" xfId="2" applyNumberFormat="1" applyFont="1" applyBorder="1" applyAlignment="1">
      <alignment horizontal="center" vertical="center"/>
    </xf>
    <xf numFmtId="164" fontId="21" fillId="0" borderId="7" xfId="2" applyNumberFormat="1" applyFont="1" applyBorder="1" applyAlignment="1">
      <alignment horizontal="center" vertical="center"/>
    </xf>
    <xf numFmtId="164" fontId="9" fillId="2" borderId="7" xfId="2" applyNumberFormat="1" applyFont="1" applyFill="1" applyBorder="1" applyAlignment="1">
      <alignment horizontal="right" vertical="center"/>
    </xf>
    <xf numFmtId="169" fontId="21" fillId="2" borderId="5" xfId="2" applyNumberFormat="1" applyFont="1" applyFill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/>
    </xf>
    <xf numFmtId="0" fontId="22" fillId="0" borderId="7" xfId="2" applyFont="1" applyBorder="1" applyAlignment="1">
      <alignment horizontal="left" vertical="center"/>
    </xf>
    <xf numFmtId="164" fontId="9" fillId="0" borderId="7" xfId="2" applyNumberFormat="1" applyFont="1" applyBorder="1" applyAlignment="1">
      <alignment horizontal="right" vertical="center"/>
    </xf>
    <xf numFmtId="169" fontId="32" fillId="0" borderId="5" xfId="2" applyNumberFormat="1" applyFont="1" applyBorder="1" applyAlignment="1">
      <alignment horizontal="center" vertical="center"/>
    </xf>
    <xf numFmtId="169" fontId="9" fillId="0" borderId="5" xfId="2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171" fontId="9" fillId="0" borderId="5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horizontal="right"/>
    </xf>
    <xf numFmtId="164" fontId="9" fillId="0" borderId="5" xfId="2" applyNumberFormat="1" applyFont="1" applyBorder="1" applyAlignment="1">
      <alignment vertical="center"/>
    </xf>
    <xf numFmtId="164" fontId="23" fillId="0" borderId="0" xfId="2" applyNumberFormat="1" applyFont="1" applyAlignment="1">
      <alignment vertical="center"/>
    </xf>
    <xf numFmtId="169" fontId="9" fillId="0" borderId="5" xfId="2" applyNumberFormat="1" applyFont="1" applyBorder="1" applyAlignment="1">
      <alignment horizontal="center" vertical="center"/>
    </xf>
    <xf numFmtId="169" fontId="9" fillId="2" borderId="5" xfId="2" applyNumberFormat="1" applyFont="1" applyFill="1" applyBorder="1" applyAlignment="1">
      <alignment horizontal="center" vertical="center"/>
    </xf>
    <xf numFmtId="166" fontId="9" fillId="2" borderId="7" xfId="2" applyNumberFormat="1" applyFont="1" applyFill="1" applyBorder="1" applyAlignment="1">
      <alignment horizontal="center" vertical="center"/>
    </xf>
    <xf numFmtId="166" fontId="9" fillId="2" borderId="6" xfId="2" applyNumberFormat="1" applyFont="1" applyFill="1" applyBorder="1" applyAlignment="1">
      <alignment horizontal="center" vertical="center"/>
    </xf>
    <xf numFmtId="166" fontId="21" fillId="0" borderId="7" xfId="2" applyNumberFormat="1" applyFont="1" applyBorder="1" applyAlignment="1">
      <alignment horizontal="center" vertical="center"/>
    </xf>
    <xf numFmtId="166" fontId="21" fillId="0" borderId="6" xfId="2" applyNumberFormat="1" applyFont="1" applyBorder="1" applyAlignment="1">
      <alignment horizontal="center" vertical="center"/>
    </xf>
    <xf numFmtId="166" fontId="9" fillId="0" borderId="7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72" fontId="9" fillId="0" borderId="7" xfId="2" applyNumberFormat="1" applyFont="1" applyBorder="1" applyAlignment="1">
      <alignment horizontal="center" vertical="center"/>
    </xf>
    <xf numFmtId="172" fontId="9" fillId="0" borderId="6" xfId="2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7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6" xfId="2" applyNumberFormat="1" applyFont="1" applyBorder="1" applyAlignment="1">
      <alignment horizontal="center" vertical="center"/>
    </xf>
  </cellXfs>
  <cellStyles count="3">
    <cellStyle name="Standard" xfId="0" builtinId="0"/>
    <cellStyle name="Standard_ENPR9712" xfId="1" xr:uid="{00000000-0005-0000-0000-000001000000}"/>
    <cellStyle name="Standard_ENPR9712_ENPR000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391"/>
  <sheetViews>
    <sheetView showGridLines="0" tabSelected="1" zoomScale="80" zoomScaleNormal="80" workbookViewId="0">
      <pane ySplit="9" topLeftCell="A30" activePane="bottomLeft" state="frozen"/>
      <selection pane="bottomLeft" activeCell="C33" sqref="C33"/>
    </sheetView>
  </sheetViews>
  <sheetFormatPr baseColWidth="10" defaultColWidth="9.1796875" defaultRowHeight="13" outlineLevelRow="2" outlineLevelCol="1" x14ac:dyDescent="0.3"/>
  <cols>
    <col min="1" max="1" width="24.81640625" style="68" customWidth="1"/>
    <col min="2" max="2" width="18.7265625" style="68" customWidth="1" outlineLevel="1"/>
    <col min="3" max="3" width="18.81640625" style="68" customWidth="1" outlineLevel="1"/>
    <col min="4" max="5" width="15.7265625" style="68" customWidth="1" outlineLevel="1"/>
    <col min="6" max="9" width="18.7265625" style="68" customWidth="1" outlineLevel="1"/>
    <col min="10" max="10" width="21.26953125" style="68" customWidth="1" outlineLevel="1"/>
    <col min="11" max="11" width="15.81640625" style="68" customWidth="1" outlineLevel="1"/>
    <col min="12" max="12" width="13" style="68" bestFit="1" customWidth="1" outlineLevel="1"/>
    <col min="13" max="14" width="10.1796875" style="68" bestFit="1" customWidth="1" outlineLevel="1"/>
    <col min="15" max="220" width="9.1796875" style="68" outlineLevel="1"/>
    <col min="221" max="16384" width="9.1796875" style="68"/>
  </cols>
  <sheetData>
    <row r="1" spans="1:221" s="66" customFormat="1" ht="23" x14ac:dyDescent="0.5">
      <c r="A1" s="63" t="s">
        <v>0</v>
      </c>
      <c r="B1" s="63"/>
      <c r="C1" s="64"/>
      <c r="D1" s="64"/>
      <c r="E1" s="65"/>
      <c r="F1" s="64"/>
      <c r="G1" s="64"/>
      <c r="H1" s="64"/>
      <c r="I1" s="64"/>
      <c r="J1" s="64"/>
    </row>
    <row r="2" spans="1:221" s="66" customFormat="1" ht="23" x14ac:dyDescent="0.5">
      <c r="A2" s="63"/>
      <c r="B2" s="63"/>
      <c r="C2" s="64"/>
      <c r="D2" s="64"/>
      <c r="E2" s="67"/>
      <c r="F2" s="64"/>
      <c r="G2" s="64"/>
      <c r="H2" s="64"/>
      <c r="I2" s="64"/>
      <c r="J2" s="64"/>
    </row>
    <row r="3" spans="1:221" ht="23" x14ac:dyDescent="0.3">
      <c r="A3" s="159" t="s">
        <v>204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221" s="69" customFormat="1" ht="18" x14ac:dyDescent="0.3">
      <c r="A4" s="161" t="s">
        <v>49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221" ht="14.25" customHeight="1" x14ac:dyDescent="0.3">
      <c r="A5" s="59" t="s">
        <v>313</v>
      </c>
      <c r="B5" s="70"/>
      <c r="C5" s="70"/>
      <c r="D5" s="70"/>
      <c r="E5" s="70"/>
      <c r="F5" s="70"/>
      <c r="G5" s="70"/>
      <c r="H5" s="70"/>
      <c r="I5" s="70"/>
      <c r="J5" s="70"/>
    </row>
    <row r="6" spans="1:221" s="71" customFormat="1" ht="18.75" customHeight="1" x14ac:dyDescent="0.3">
      <c r="A6" s="151" t="s">
        <v>8</v>
      </c>
      <c r="B6" s="154" t="s">
        <v>123</v>
      </c>
      <c r="C6" s="151" t="s">
        <v>193</v>
      </c>
      <c r="D6" s="157" t="s">
        <v>194</v>
      </c>
      <c r="E6" s="158"/>
      <c r="F6" s="164" t="s">
        <v>195</v>
      </c>
      <c r="G6" s="151" t="s">
        <v>196</v>
      </c>
      <c r="H6" s="157" t="s">
        <v>197</v>
      </c>
      <c r="I6" s="158"/>
      <c r="J6" s="151" t="s">
        <v>6</v>
      </c>
      <c r="K6" s="154" t="s">
        <v>163</v>
      </c>
    </row>
    <row r="7" spans="1:221" s="71" customFormat="1" ht="15.5" x14ac:dyDescent="0.3">
      <c r="A7" s="152"/>
      <c r="B7" s="155"/>
      <c r="C7" s="152"/>
      <c r="D7" s="166" t="s">
        <v>125</v>
      </c>
      <c r="E7" s="167"/>
      <c r="F7" s="165"/>
      <c r="G7" s="152"/>
      <c r="H7" s="162"/>
      <c r="I7" s="163"/>
      <c r="J7" s="152"/>
      <c r="K7" s="155"/>
    </row>
    <row r="8" spans="1:221" s="71" customFormat="1" ht="18" customHeight="1" x14ac:dyDescent="0.3">
      <c r="A8" s="152"/>
      <c r="B8" s="155"/>
      <c r="C8" s="152"/>
      <c r="D8" s="166"/>
      <c r="E8" s="167"/>
      <c r="F8" s="165"/>
      <c r="G8" s="152"/>
      <c r="H8" s="162"/>
      <c r="I8" s="163"/>
      <c r="J8" s="152"/>
      <c r="K8" s="155"/>
    </row>
    <row r="9" spans="1:221" s="71" customFormat="1" ht="21.75" customHeight="1" x14ac:dyDescent="0.3">
      <c r="A9" s="153"/>
      <c r="B9" s="156"/>
      <c r="C9" s="153"/>
      <c r="D9" s="72" t="s">
        <v>21</v>
      </c>
      <c r="E9" s="72" t="s">
        <v>22</v>
      </c>
      <c r="F9" s="72" t="s">
        <v>23</v>
      </c>
      <c r="G9" s="153"/>
      <c r="H9" s="73" t="s">
        <v>23</v>
      </c>
      <c r="I9" s="72" t="s">
        <v>124</v>
      </c>
      <c r="J9" s="72" t="s">
        <v>198</v>
      </c>
      <c r="K9" s="72" t="s">
        <v>199</v>
      </c>
    </row>
    <row r="10" spans="1:221" s="69" customFormat="1" ht="18" x14ac:dyDescent="0.3">
      <c r="A10" s="74" t="s">
        <v>61</v>
      </c>
      <c r="B10" s="74"/>
      <c r="C10" s="75"/>
      <c r="D10" s="75"/>
      <c r="E10" s="76"/>
      <c r="F10" s="77"/>
      <c r="G10" s="77"/>
      <c r="H10" s="77"/>
      <c r="I10" s="77"/>
      <c r="J10" s="78"/>
      <c r="K10" s="77"/>
    </row>
    <row r="11" spans="1:221" s="69" customFormat="1" ht="16" hidden="1" customHeight="1" x14ac:dyDescent="0.3">
      <c r="A11" s="79">
        <v>2000</v>
      </c>
      <c r="B11" s="80">
        <v>0.92359999999999998</v>
      </c>
      <c r="C11" s="81">
        <v>155.94402376484663</v>
      </c>
      <c r="D11" s="147">
        <v>125</v>
      </c>
      <c r="E11" s="148"/>
      <c r="F11" s="82">
        <v>256.66852436050169</v>
      </c>
      <c r="G11" s="81">
        <v>92.543830496515554</v>
      </c>
      <c r="H11" s="81">
        <v>157.98919128963152</v>
      </c>
      <c r="I11" s="81">
        <v>128.84555406144707</v>
      </c>
      <c r="J11" s="83">
        <v>41.925934258089917</v>
      </c>
      <c r="K11" s="84">
        <v>0</v>
      </c>
      <c r="HM11" s="85">
        <f>SUM(B11:HL11)</f>
        <v>959.84065823103231</v>
      </c>
    </row>
    <row r="12" spans="1:221" s="69" customFormat="1" ht="16" hidden="1" customHeight="1" x14ac:dyDescent="0.3">
      <c r="A12" s="79">
        <v>2001</v>
      </c>
      <c r="B12" s="80">
        <v>0.89559999999999995</v>
      </c>
      <c r="C12" s="81">
        <v>141</v>
      </c>
      <c r="D12" s="147">
        <v>108</v>
      </c>
      <c r="E12" s="148"/>
      <c r="F12" s="82">
        <v>235.19426535026051</v>
      </c>
      <c r="G12" s="81">
        <v>123</v>
      </c>
      <c r="H12" s="81">
        <v>202</v>
      </c>
      <c r="I12" s="81">
        <v>159</v>
      </c>
      <c r="J12" s="83">
        <v>53</v>
      </c>
      <c r="K12" s="84">
        <v>0</v>
      </c>
      <c r="HM12" s="85">
        <f>SUM(B12:HL12)</f>
        <v>1022.0898653502605</v>
      </c>
    </row>
    <row r="13" spans="1:221" s="69" customFormat="1" ht="16" hidden="1" customHeight="1" x14ac:dyDescent="0.3">
      <c r="A13" s="79">
        <v>2002</v>
      </c>
      <c r="B13" s="80">
        <v>0.9456</v>
      </c>
      <c r="C13" s="81">
        <v>130</v>
      </c>
      <c r="D13" s="147">
        <v>115</v>
      </c>
      <c r="E13" s="148"/>
      <c r="F13" s="82">
        <v>215</v>
      </c>
      <c r="G13" s="81">
        <v>105</v>
      </c>
      <c r="H13" s="81">
        <v>182</v>
      </c>
      <c r="I13" s="81">
        <v>151</v>
      </c>
      <c r="J13" s="83">
        <v>45</v>
      </c>
      <c r="K13" s="84">
        <v>0</v>
      </c>
      <c r="HM13" s="85">
        <f>SUM(B13:HL13)</f>
        <v>943.94560000000001</v>
      </c>
    </row>
    <row r="14" spans="1:221" s="69" customFormat="1" ht="16" hidden="1" customHeight="1" x14ac:dyDescent="0.3">
      <c r="A14" s="79">
        <v>2003</v>
      </c>
      <c r="B14" s="80">
        <v>1.1312</v>
      </c>
      <c r="C14" s="81">
        <v>133</v>
      </c>
      <c r="D14" s="147">
        <v>124</v>
      </c>
      <c r="E14" s="148"/>
      <c r="F14" s="82">
        <v>222</v>
      </c>
      <c r="G14" s="81">
        <v>111</v>
      </c>
      <c r="H14" s="81">
        <v>200</v>
      </c>
      <c r="I14" s="81">
        <v>167</v>
      </c>
      <c r="J14" s="83">
        <v>40</v>
      </c>
      <c r="K14" s="84">
        <v>0</v>
      </c>
      <c r="HM14" s="85">
        <f>SUM(B14:HL14)</f>
        <v>998.13120000000004</v>
      </c>
    </row>
    <row r="15" spans="1:221" s="69" customFormat="1" ht="17.149999999999999" hidden="1" customHeight="1" x14ac:dyDescent="0.3">
      <c r="A15" s="79">
        <v>2004</v>
      </c>
      <c r="B15" s="80">
        <v>1.2433000000000001</v>
      </c>
      <c r="C15" s="81">
        <v>151</v>
      </c>
      <c r="D15" s="147">
        <v>117</v>
      </c>
      <c r="E15" s="148"/>
      <c r="F15" s="82">
        <v>255</v>
      </c>
      <c r="G15" s="81">
        <v>105</v>
      </c>
      <c r="H15" s="81">
        <v>194</v>
      </c>
      <c r="I15" s="81">
        <v>176</v>
      </c>
      <c r="J15" s="86">
        <v>55</v>
      </c>
      <c r="K15" s="84">
        <v>0</v>
      </c>
    </row>
    <row r="16" spans="1:221" s="69" customFormat="1" ht="17.149999999999999" hidden="1" customHeight="1" x14ac:dyDescent="0.3">
      <c r="A16" s="79">
        <v>2005</v>
      </c>
      <c r="B16" s="80">
        <v>1.2447999999999999</v>
      </c>
      <c r="C16" s="81">
        <v>211</v>
      </c>
      <c r="D16" s="147">
        <v>166</v>
      </c>
      <c r="E16" s="148"/>
      <c r="F16" s="82">
        <v>342</v>
      </c>
      <c r="G16" s="81">
        <v>142</v>
      </c>
      <c r="H16" s="81">
        <v>226</v>
      </c>
      <c r="I16" s="81">
        <v>206</v>
      </c>
      <c r="J16" s="86">
        <v>65</v>
      </c>
      <c r="K16" s="87">
        <v>88</v>
      </c>
    </row>
    <row r="17" spans="1:11" s="69" customFormat="1" ht="17.149999999999999" hidden="1" customHeight="1" x14ac:dyDescent="0.3">
      <c r="A17" s="79">
        <v>2006</v>
      </c>
      <c r="B17" s="80">
        <v>1.2557</v>
      </c>
      <c r="C17" s="81">
        <v>260</v>
      </c>
      <c r="D17" s="147">
        <v>203</v>
      </c>
      <c r="E17" s="148"/>
      <c r="F17" s="82">
        <v>384</v>
      </c>
      <c r="G17" s="81">
        <v>191</v>
      </c>
      <c r="H17" s="81">
        <v>273</v>
      </c>
      <c r="I17" s="81">
        <v>220</v>
      </c>
      <c r="J17" s="86">
        <v>62</v>
      </c>
      <c r="K17" s="87">
        <v>92</v>
      </c>
    </row>
    <row r="18" spans="1:11" s="69" customFormat="1" ht="17.149999999999999" hidden="1" customHeight="1" x14ac:dyDescent="0.3">
      <c r="A18" s="79">
        <v>2007</v>
      </c>
      <c r="B18" s="80">
        <v>1.3706</v>
      </c>
      <c r="C18" s="81">
        <v>260</v>
      </c>
      <c r="D18" s="147">
        <v>198</v>
      </c>
      <c r="E18" s="148"/>
      <c r="F18" s="82">
        <v>378</v>
      </c>
      <c r="G18" s="81">
        <v>180</v>
      </c>
      <c r="H18" s="81">
        <v>260</v>
      </c>
      <c r="I18" s="81">
        <v>209</v>
      </c>
      <c r="J18" s="86">
        <v>68</v>
      </c>
      <c r="K18" s="87">
        <v>98</v>
      </c>
    </row>
    <row r="19" spans="1:11" s="69" customFormat="1" ht="17.149999999999999" hidden="1" customHeight="1" x14ac:dyDescent="0.3">
      <c r="A19" s="79">
        <v>2008</v>
      </c>
      <c r="B19" s="80">
        <v>1.4705999999999999</v>
      </c>
      <c r="C19" s="81">
        <v>346</v>
      </c>
      <c r="D19" s="147">
        <v>275</v>
      </c>
      <c r="E19" s="148"/>
      <c r="F19" s="82">
        <v>498</v>
      </c>
      <c r="G19" s="81">
        <v>237</v>
      </c>
      <c r="H19" s="81">
        <v>324</v>
      </c>
      <c r="I19" s="81">
        <v>252</v>
      </c>
      <c r="J19" s="86">
        <v>112</v>
      </c>
      <c r="K19" s="87">
        <v>99</v>
      </c>
    </row>
    <row r="20" spans="1:11" s="69" customFormat="1" ht="17.149999999999999" hidden="1" customHeight="1" x14ac:dyDescent="0.3">
      <c r="A20" s="79">
        <v>2009</v>
      </c>
      <c r="B20" s="80">
        <v>1.3933</v>
      </c>
      <c r="C20" s="81">
        <v>218</v>
      </c>
      <c r="D20" s="147">
        <v>208</v>
      </c>
      <c r="E20" s="148"/>
      <c r="F20" s="82">
        <v>329</v>
      </c>
      <c r="G20" s="81">
        <v>198</v>
      </c>
      <c r="H20" s="81">
        <v>301</v>
      </c>
      <c r="I20" s="81">
        <v>239</v>
      </c>
      <c r="J20" s="86">
        <v>79</v>
      </c>
      <c r="K20" s="87">
        <v>113</v>
      </c>
    </row>
    <row r="21" spans="1:11" s="69" customFormat="1" ht="17.149999999999999" customHeight="1" x14ac:dyDescent="0.3">
      <c r="A21" s="79">
        <v>2010</v>
      </c>
      <c r="B21" s="80">
        <v>1.3257000000000001</v>
      </c>
      <c r="C21" s="81">
        <v>297</v>
      </c>
      <c r="D21" s="147">
        <v>270</v>
      </c>
      <c r="E21" s="148"/>
      <c r="F21" s="82">
        <v>422</v>
      </c>
      <c r="G21" s="81">
        <v>185</v>
      </c>
      <c r="H21" s="81">
        <v>281</v>
      </c>
      <c r="I21" s="81">
        <v>222</v>
      </c>
      <c r="J21" s="86">
        <v>85</v>
      </c>
      <c r="K21" s="87">
        <v>120</v>
      </c>
    </row>
    <row r="22" spans="1:11" s="69" customFormat="1" ht="17.149999999999999" customHeight="1" x14ac:dyDescent="0.3">
      <c r="A22" s="79">
        <v>2011</v>
      </c>
      <c r="B22" s="80">
        <v>1.3919999999999999</v>
      </c>
      <c r="C22" s="81">
        <v>400</v>
      </c>
      <c r="D22" s="147">
        <v>355</v>
      </c>
      <c r="E22" s="148"/>
      <c r="F22" s="82">
        <v>537</v>
      </c>
      <c r="G22" s="81">
        <v>230</v>
      </c>
      <c r="H22" s="81">
        <v>297.18437379601704</v>
      </c>
      <c r="I22" s="81">
        <v>240.71218533876709</v>
      </c>
      <c r="J22" s="86">
        <v>107</v>
      </c>
      <c r="K22" s="87">
        <v>128</v>
      </c>
    </row>
    <row r="23" spans="1:11" s="69" customFormat="1" ht="17.149999999999999" customHeight="1" x14ac:dyDescent="0.3">
      <c r="A23" s="79">
        <v>2012</v>
      </c>
      <c r="B23" s="80">
        <v>1.2847999999999999</v>
      </c>
      <c r="C23" s="81">
        <v>441</v>
      </c>
      <c r="D23" s="147">
        <v>394</v>
      </c>
      <c r="E23" s="148"/>
      <c r="F23" s="82">
        <v>589</v>
      </c>
      <c r="G23" s="81">
        <v>263</v>
      </c>
      <c r="H23" s="81">
        <v>318.45201429927891</v>
      </c>
      <c r="I23" s="81">
        <v>263.68657752558028</v>
      </c>
      <c r="J23" s="86">
        <v>93</v>
      </c>
      <c r="K23" s="87">
        <v>137</v>
      </c>
    </row>
    <row r="24" spans="1:11" s="69" customFormat="1" ht="17.149999999999999" customHeight="1" x14ac:dyDescent="0.3">
      <c r="A24" s="79">
        <v>2013</v>
      </c>
      <c r="B24" s="80">
        <v>1.3281000000000001</v>
      </c>
      <c r="C24" s="81">
        <v>420</v>
      </c>
      <c r="D24" s="147">
        <v>349</v>
      </c>
      <c r="E24" s="148"/>
      <c r="F24" s="82">
        <v>548</v>
      </c>
      <c r="G24" s="81">
        <v>250</v>
      </c>
      <c r="H24" s="81">
        <v>317.9214220984752</v>
      </c>
      <c r="I24" s="81">
        <v>271.77600649628175</v>
      </c>
      <c r="J24" s="86">
        <v>79</v>
      </c>
      <c r="K24" s="87">
        <v>141</v>
      </c>
    </row>
    <row r="25" spans="1:11" s="69" customFormat="1" ht="17.149999999999999" customHeight="1" x14ac:dyDescent="0.3">
      <c r="A25" s="79">
        <v>2014</v>
      </c>
      <c r="B25" s="80">
        <v>1.3285</v>
      </c>
      <c r="C25" s="81">
        <v>388</v>
      </c>
      <c r="D25" s="147">
        <v>309</v>
      </c>
      <c r="E25" s="148"/>
      <c r="F25" s="82">
        <v>499</v>
      </c>
      <c r="G25" s="81">
        <v>211</v>
      </c>
      <c r="H25" s="81">
        <v>285.22302834284767</v>
      </c>
      <c r="I25" s="81">
        <v>257.60668630154157</v>
      </c>
      <c r="J25" s="86">
        <v>73</v>
      </c>
      <c r="K25" s="87">
        <v>144</v>
      </c>
    </row>
    <row r="26" spans="1:11" s="69" customFormat="1" ht="17.149999999999999" customHeight="1" x14ac:dyDescent="0.3">
      <c r="A26" s="79">
        <v>2015</v>
      </c>
      <c r="B26" s="80">
        <v>1.1094999999999999</v>
      </c>
      <c r="C26" s="81">
        <v>249</v>
      </c>
      <c r="D26" s="147">
        <v>180</v>
      </c>
      <c r="E26" s="148"/>
      <c r="F26" s="82">
        <v>373</v>
      </c>
      <c r="G26" s="81">
        <v>185</v>
      </c>
      <c r="H26" s="81">
        <v>270.49476809954751</v>
      </c>
      <c r="I26" s="81">
        <v>247.63190905084252</v>
      </c>
      <c r="J26" s="86">
        <v>68</v>
      </c>
      <c r="K26" s="88" t="s">
        <v>164</v>
      </c>
    </row>
    <row r="27" spans="1:11" s="69" customFormat="1" ht="17.149999999999999" customHeight="1" x14ac:dyDescent="0.3">
      <c r="A27" s="79">
        <v>2016</v>
      </c>
      <c r="B27" s="80">
        <v>1.1069</v>
      </c>
      <c r="C27" s="81">
        <v>194</v>
      </c>
      <c r="D27" s="147">
        <v>151</v>
      </c>
      <c r="E27" s="148"/>
      <c r="F27" s="82">
        <v>310</v>
      </c>
      <c r="G27" s="81">
        <v>136</v>
      </c>
      <c r="H27" s="81">
        <v>224.76514817387354</v>
      </c>
      <c r="I27" s="81">
        <v>200.37253844638246</v>
      </c>
      <c r="J27" s="86">
        <v>67</v>
      </c>
      <c r="K27" s="88" t="s">
        <v>164</v>
      </c>
    </row>
    <row r="28" spans="1:11" s="69" customFormat="1" ht="17.149999999999999" customHeight="1" x14ac:dyDescent="0.3">
      <c r="A28" s="79">
        <v>2017</v>
      </c>
      <c r="B28" s="80">
        <v>1.1296999999999999</v>
      </c>
      <c r="C28" s="81">
        <v>244</v>
      </c>
      <c r="D28" s="147">
        <v>215</v>
      </c>
      <c r="E28" s="148"/>
      <c r="F28" s="82">
        <v>364</v>
      </c>
      <c r="G28" s="81">
        <v>151</v>
      </c>
      <c r="H28" s="81">
        <v>225.19761596308587</v>
      </c>
      <c r="I28" s="81">
        <v>203.86152960762954</v>
      </c>
      <c r="J28" s="86">
        <v>92</v>
      </c>
      <c r="K28" s="88" t="s">
        <v>164</v>
      </c>
    </row>
    <row r="29" spans="1:11" s="69" customFormat="1" ht="16.5" customHeight="1" x14ac:dyDescent="0.3">
      <c r="A29" s="79">
        <v>2018</v>
      </c>
      <c r="B29" s="80">
        <v>1.181</v>
      </c>
      <c r="C29" s="81">
        <v>309</v>
      </c>
      <c r="D29" s="147">
        <v>268</v>
      </c>
      <c r="E29" s="148"/>
      <c r="F29" s="82">
        <v>446</v>
      </c>
      <c r="G29" s="81">
        <v>175</v>
      </c>
      <c r="H29" s="94">
        <v>239</v>
      </c>
      <c r="I29" s="94">
        <v>230</v>
      </c>
      <c r="J29" s="86">
        <v>95</v>
      </c>
      <c r="K29" s="88" t="s">
        <v>164</v>
      </c>
    </row>
    <row r="30" spans="1:11" s="69" customFormat="1" ht="16.5" customHeight="1" x14ac:dyDescent="0.3">
      <c r="A30" s="79">
        <v>2019</v>
      </c>
      <c r="B30" s="80">
        <v>1.1194999999999999</v>
      </c>
      <c r="C30" s="81">
        <v>291</v>
      </c>
      <c r="D30" s="147">
        <v>270</v>
      </c>
      <c r="E30" s="148"/>
      <c r="F30" s="82">
        <v>433</v>
      </c>
      <c r="G30" s="81">
        <v>145</v>
      </c>
      <c r="H30" s="94">
        <v>225</v>
      </c>
      <c r="I30" s="94">
        <v>192</v>
      </c>
      <c r="J30" s="86">
        <v>79</v>
      </c>
      <c r="K30" s="88" t="s">
        <v>164</v>
      </c>
    </row>
    <row r="31" spans="1:11" s="69" customFormat="1" ht="16.5" customHeight="1" x14ac:dyDescent="0.3">
      <c r="A31" s="79">
        <v>2020</v>
      </c>
      <c r="B31" s="80">
        <v>1.1422000000000001</v>
      </c>
      <c r="C31" s="81">
        <v>193.32</v>
      </c>
      <c r="D31" s="147">
        <v>187</v>
      </c>
      <c r="E31" s="148"/>
      <c r="F31" s="82">
        <v>291</v>
      </c>
      <c r="G31" s="81">
        <v>107.96</v>
      </c>
      <c r="H31" s="94" t="s">
        <v>220</v>
      </c>
      <c r="I31" s="94" t="s">
        <v>221</v>
      </c>
      <c r="J31" s="86">
        <v>63</v>
      </c>
      <c r="K31" s="88" t="s">
        <v>164</v>
      </c>
    </row>
    <row r="32" spans="1:11" s="69" customFormat="1" ht="16.5" customHeight="1" x14ac:dyDescent="0.3">
      <c r="A32" s="79">
        <v>2021</v>
      </c>
      <c r="B32" s="80">
        <v>1.1827000000000001</v>
      </c>
      <c r="C32" s="81">
        <v>293</v>
      </c>
      <c r="D32" s="147">
        <v>285</v>
      </c>
      <c r="E32" s="148"/>
      <c r="F32" s="82">
        <v>459</v>
      </c>
      <c r="G32" s="81">
        <v>237</v>
      </c>
      <c r="H32" s="94" t="s">
        <v>281</v>
      </c>
      <c r="I32" s="94" t="s">
        <v>282</v>
      </c>
      <c r="J32" s="90" t="s">
        <v>35</v>
      </c>
      <c r="K32" s="88" t="s">
        <v>164</v>
      </c>
    </row>
    <row r="33" spans="1:221" s="69" customFormat="1" ht="18" x14ac:dyDescent="0.3">
      <c r="A33" s="79">
        <v>2022</v>
      </c>
      <c r="B33" s="80">
        <v>1.0529999999999999</v>
      </c>
      <c r="C33" s="130" t="s">
        <v>251</v>
      </c>
      <c r="D33" s="147">
        <v>475</v>
      </c>
      <c r="E33" s="148"/>
      <c r="F33" s="82">
        <v>854</v>
      </c>
      <c r="G33" s="130" t="s">
        <v>251</v>
      </c>
      <c r="H33" s="94" t="s">
        <v>320</v>
      </c>
      <c r="I33" s="94" t="s">
        <v>321</v>
      </c>
      <c r="J33" s="90" t="s">
        <v>35</v>
      </c>
      <c r="K33" s="88" t="s">
        <v>164</v>
      </c>
      <c r="HM33" s="85"/>
    </row>
    <row r="34" spans="1:221" s="69" customFormat="1" ht="17.149999999999999" hidden="1" customHeight="1" x14ac:dyDescent="0.3">
      <c r="A34" s="89" t="s">
        <v>73</v>
      </c>
      <c r="B34" s="80"/>
      <c r="C34" s="81"/>
      <c r="D34" s="128"/>
      <c r="E34" s="129"/>
      <c r="F34" s="82"/>
      <c r="G34" s="81">
        <v>107.96</v>
      </c>
      <c r="H34" s="81"/>
      <c r="I34" s="81"/>
      <c r="J34" s="90"/>
      <c r="K34" s="87"/>
    </row>
    <row r="35" spans="1:221" s="69" customFormat="1" ht="17.149999999999999" hidden="1" customHeight="1" x14ac:dyDescent="0.3">
      <c r="A35" s="91" t="s">
        <v>51</v>
      </c>
      <c r="B35" s="80">
        <v>1.2102999999999999</v>
      </c>
      <c r="C35" s="81">
        <v>242</v>
      </c>
      <c r="D35" s="149">
        <v>199</v>
      </c>
      <c r="E35" s="150"/>
      <c r="F35" s="82">
        <v>365</v>
      </c>
      <c r="G35" s="81">
        <v>107.96</v>
      </c>
      <c r="H35" s="81">
        <v>255</v>
      </c>
      <c r="I35" s="81">
        <v>221</v>
      </c>
      <c r="J35" s="90" t="s">
        <v>35</v>
      </c>
      <c r="K35" s="87">
        <v>92</v>
      </c>
    </row>
    <row r="36" spans="1:221" s="69" customFormat="1" ht="17.149999999999999" hidden="1" customHeight="1" x14ac:dyDescent="0.3">
      <c r="A36" s="91" t="s">
        <v>56</v>
      </c>
      <c r="B36" s="80">
        <v>1.1938</v>
      </c>
      <c r="C36" s="81">
        <v>259</v>
      </c>
      <c r="D36" s="149">
        <v>214</v>
      </c>
      <c r="E36" s="150"/>
      <c r="F36" s="82">
        <v>367</v>
      </c>
      <c r="G36" s="81">
        <v>107.96</v>
      </c>
      <c r="H36" s="81">
        <v>255</v>
      </c>
      <c r="I36" s="81">
        <v>223</v>
      </c>
      <c r="J36" s="90" t="s">
        <v>35</v>
      </c>
      <c r="K36" s="87">
        <v>92</v>
      </c>
    </row>
    <row r="37" spans="1:221" s="69" customFormat="1" ht="17.149999999999999" hidden="1" customHeight="1" x14ac:dyDescent="0.3">
      <c r="A37" s="91" t="s">
        <v>57</v>
      </c>
      <c r="B37" s="80">
        <v>1.202</v>
      </c>
      <c r="C37" s="81">
        <v>252</v>
      </c>
      <c r="D37" s="149">
        <v>213</v>
      </c>
      <c r="E37" s="150"/>
      <c r="F37" s="82">
        <v>386</v>
      </c>
      <c r="G37" s="81">
        <v>107.96</v>
      </c>
      <c r="H37" s="81">
        <v>262</v>
      </c>
      <c r="I37" s="81">
        <v>225</v>
      </c>
      <c r="J37" s="90" t="s">
        <v>35</v>
      </c>
      <c r="K37" s="87">
        <v>92</v>
      </c>
    </row>
    <row r="38" spans="1:221" s="69" customFormat="1" ht="17.149999999999999" hidden="1" customHeight="1" x14ac:dyDescent="0.3">
      <c r="A38" s="91" t="s">
        <v>31</v>
      </c>
      <c r="B38" s="80">
        <v>1.202</v>
      </c>
      <c r="C38" s="81">
        <v>251</v>
      </c>
      <c r="D38" s="147">
        <v>209</v>
      </c>
      <c r="E38" s="148"/>
      <c r="F38" s="82">
        <v>373</v>
      </c>
      <c r="G38" s="81">
        <v>107.96</v>
      </c>
      <c r="H38" s="81">
        <v>257</v>
      </c>
      <c r="I38" s="81">
        <v>223</v>
      </c>
      <c r="J38" s="137">
        <v>63</v>
      </c>
      <c r="K38" s="87">
        <v>92</v>
      </c>
    </row>
    <row r="39" spans="1:221" s="69" customFormat="1" ht="17.149999999999999" hidden="1" customHeight="1" x14ac:dyDescent="0.3">
      <c r="A39" s="91" t="s">
        <v>58</v>
      </c>
      <c r="B39" s="80">
        <v>1.2271000000000001</v>
      </c>
      <c r="C39" s="81">
        <v>260</v>
      </c>
      <c r="D39" s="149">
        <v>217</v>
      </c>
      <c r="E39" s="150"/>
      <c r="F39" s="82">
        <v>413</v>
      </c>
      <c r="G39" s="81">
        <v>107.96</v>
      </c>
      <c r="H39" s="81">
        <v>271</v>
      </c>
      <c r="I39" s="81">
        <v>215</v>
      </c>
      <c r="J39" s="90" t="s">
        <v>35</v>
      </c>
      <c r="K39" s="87">
        <v>92</v>
      </c>
    </row>
    <row r="40" spans="1:221" s="69" customFormat="1" ht="17.149999999999999" hidden="1" customHeight="1" x14ac:dyDescent="0.3">
      <c r="A40" s="91" t="s">
        <v>59</v>
      </c>
      <c r="B40" s="80">
        <v>1.2769999999999999</v>
      </c>
      <c r="C40" s="81">
        <v>277</v>
      </c>
      <c r="D40" s="149">
        <v>214</v>
      </c>
      <c r="E40" s="150"/>
      <c r="F40" s="82">
        <v>397</v>
      </c>
      <c r="G40" s="81">
        <v>107.96</v>
      </c>
      <c r="H40" s="81">
        <v>273</v>
      </c>
      <c r="I40" s="81">
        <v>218</v>
      </c>
      <c r="J40" s="90" t="s">
        <v>35</v>
      </c>
      <c r="K40" s="87">
        <v>92</v>
      </c>
    </row>
    <row r="41" spans="1:221" s="69" customFormat="1" ht="17.149999999999999" hidden="1" customHeight="1" x14ac:dyDescent="0.3">
      <c r="A41" s="91" t="s">
        <v>60</v>
      </c>
      <c r="B41" s="80">
        <v>1.2649999999999999</v>
      </c>
      <c r="C41" s="81">
        <v>272</v>
      </c>
      <c r="D41" s="149">
        <v>207</v>
      </c>
      <c r="E41" s="150"/>
      <c r="F41" s="82">
        <v>397</v>
      </c>
      <c r="G41" s="81">
        <v>107.96</v>
      </c>
      <c r="H41" s="81">
        <v>273</v>
      </c>
      <c r="I41" s="81">
        <v>216</v>
      </c>
      <c r="J41" s="90" t="s">
        <v>35</v>
      </c>
      <c r="K41" s="87">
        <v>92</v>
      </c>
    </row>
    <row r="42" spans="1:221" s="69" customFormat="1" ht="17.149999999999999" hidden="1" customHeight="1" x14ac:dyDescent="0.3">
      <c r="A42" s="91" t="s">
        <v>32</v>
      </c>
      <c r="B42" s="80">
        <v>1.2564</v>
      </c>
      <c r="C42" s="81">
        <v>270</v>
      </c>
      <c r="D42" s="147">
        <v>212</v>
      </c>
      <c r="E42" s="148"/>
      <c r="F42" s="82">
        <v>402</v>
      </c>
      <c r="G42" s="81">
        <v>107.96</v>
      </c>
      <c r="H42" s="81">
        <v>273</v>
      </c>
      <c r="I42" s="81">
        <v>216</v>
      </c>
      <c r="J42" s="137">
        <v>62</v>
      </c>
      <c r="K42" s="87">
        <v>92</v>
      </c>
    </row>
    <row r="43" spans="1:221" s="92" customFormat="1" ht="17.149999999999999" hidden="1" customHeight="1" x14ac:dyDescent="0.3">
      <c r="A43" s="138" t="s">
        <v>71</v>
      </c>
      <c r="B43" s="110">
        <v>1.2292000000000001</v>
      </c>
      <c r="C43" s="54">
        <v>260</v>
      </c>
      <c r="D43" s="149">
        <v>211</v>
      </c>
      <c r="E43" s="150"/>
      <c r="F43" s="113">
        <v>387</v>
      </c>
      <c r="G43" s="81">
        <v>107.96</v>
      </c>
      <c r="H43" s="81">
        <v>265</v>
      </c>
      <c r="I43" s="81">
        <v>220</v>
      </c>
      <c r="J43" s="137">
        <v>62</v>
      </c>
      <c r="K43" s="139">
        <v>92</v>
      </c>
    </row>
    <row r="44" spans="1:221" s="69" customFormat="1" ht="17.149999999999999" hidden="1" customHeight="1" x14ac:dyDescent="0.3">
      <c r="A44" s="91" t="s">
        <v>43</v>
      </c>
      <c r="B44" s="80">
        <v>1.2684</v>
      </c>
      <c r="C44" s="81">
        <v>270</v>
      </c>
      <c r="D44" s="149">
        <v>213</v>
      </c>
      <c r="E44" s="150"/>
      <c r="F44" s="82">
        <v>422</v>
      </c>
      <c r="G44" s="81">
        <v>107.96</v>
      </c>
      <c r="H44" s="81">
        <v>277</v>
      </c>
      <c r="I44" s="81">
        <v>218</v>
      </c>
      <c r="J44" s="90" t="s">
        <v>35</v>
      </c>
      <c r="K44" s="87">
        <v>92</v>
      </c>
    </row>
    <row r="45" spans="1:221" s="69" customFormat="1" ht="17.149999999999999" hidden="1" customHeight="1" x14ac:dyDescent="0.3">
      <c r="A45" s="91" t="s">
        <v>44</v>
      </c>
      <c r="B45" s="80">
        <v>1.2810999999999999</v>
      </c>
      <c r="C45" s="81">
        <v>285</v>
      </c>
      <c r="D45" s="149">
        <v>208</v>
      </c>
      <c r="E45" s="150"/>
      <c r="F45" s="82">
        <v>409</v>
      </c>
      <c r="G45" s="81">
        <v>107.96</v>
      </c>
      <c r="H45" s="81">
        <v>279</v>
      </c>
      <c r="I45" s="81">
        <v>218</v>
      </c>
      <c r="J45" s="90" t="s">
        <v>35</v>
      </c>
      <c r="K45" s="87">
        <v>92</v>
      </c>
    </row>
    <row r="46" spans="1:221" s="69" customFormat="1" ht="17.149999999999999" hidden="1" customHeight="1" x14ac:dyDescent="0.3">
      <c r="A46" s="91" t="s">
        <v>45</v>
      </c>
      <c r="B46" s="80">
        <v>1.2726999999999999</v>
      </c>
      <c r="C46" s="81">
        <v>284</v>
      </c>
      <c r="D46" s="149">
        <v>201</v>
      </c>
      <c r="E46" s="150"/>
      <c r="F46" s="82">
        <v>374</v>
      </c>
      <c r="G46" s="81">
        <v>107.96</v>
      </c>
      <c r="H46" s="81">
        <v>277</v>
      </c>
      <c r="I46" s="81">
        <v>214</v>
      </c>
      <c r="J46" s="90" t="s">
        <v>35</v>
      </c>
      <c r="K46" s="87">
        <v>92</v>
      </c>
    </row>
    <row r="47" spans="1:221" s="69" customFormat="1" ht="17.149999999999999" hidden="1" customHeight="1" x14ac:dyDescent="0.3">
      <c r="A47" s="91" t="s">
        <v>33</v>
      </c>
      <c r="B47" s="80">
        <v>1.2741</v>
      </c>
      <c r="C47" s="81">
        <v>280</v>
      </c>
      <c r="D47" s="147">
        <v>207</v>
      </c>
      <c r="E47" s="148"/>
      <c r="F47" s="82">
        <v>402</v>
      </c>
      <c r="G47" s="81">
        <v>107.96</v>
      </c>
      <c r="H47" s="81">
        <v>278</v>
      </c>
      <c r="I47" s="81">
        <v>217</v>
      </c>
      <c r="J47" s="137">
        <v>60</v>
      </c>
      <c r="K47" s="87">
        <v>92</v>
      </c>
    </row>
    <row r="48" spans="1:221" s="69" customFormat="1" ht="17.149999999999999" hidden="1" customHeight="1" x14ac:dyDescent="0.3">
      <c r="A48" s="91" t="s">
        <v>46</v>
      </c>
      <c r="B48" s="80">
        <v>1.2611000000000001</v>
      </c>
      <c r="C48" s="81">
        <v>250</v>
      </c>
      <c r="D48" s="149">
        <v>189</v>
      </c>
      <c r="E48" s="150"/>
      <c r="F48" s="82">
        <v>376</v>
      </c>
      <c r="G48" s="81">
        <v>107.96</v>
      </c>
      <c r="H48" s="81">
        <v>286</v>
      </c>
      <c r="I48" s="81">
        <v>216</v>
      </c>
      <c r="J48" s="90" t="s">
        <v>35</v>
      </c>
      <c r="K48" s="87">
        <v>92</v>
      </c>
    </row>
    <row r="49" spans="1:11" s="69" customFormat="1" ht="17.149999999999999" hidden="1" customHeight="1" x14ac:dyDescent="0.3">
      <c r="A49" s="91" t="s">
        <v>47</v>
      </c>
      <c r="B49" s="80">
        <v>1.2881</v>
      </c>
      <c r="C49" s="81">
        <v>230</v>
      </c>
      <c r="D49" s="149">
        <v>184</v>
      </c>
      <c r="E49" s="150"/>
      <c r="F49" s="82">
        <v>352</v>
      </c>
      <c r="G49" s="81">
        <v>107.96</v>
      </c>
      <c r="H49" s="81">
        <v>282</v>
      </c>
      <c r="I49" s="81">
        <v>226</v>
      </c>
      <c r="J49" s="90" t="s">
        <v>35</v>
      </c>
      <c r="K49" s="87">
        <v>92</v>
      </c>
    </row>
    <row r="50" spans="1:11" s="69" customFormat="1" ht="17.149999999999999" hidden="1" customHeight="1" x14ac:dyDescent="0.3">
      <c r="A50" s="91" t="s">
        <v>48</v>
      </c>
      <c r="B50" s="80">
        <v>1.3212999999999999</v>
      </c>
      <c r="C50" s="81">
        <v>236</v>
      </c>
      <c r="D50" s="147">
        <v>178</v>
      </c>
      <c r="E50" s="148"/>
      <c r="F50" s="82">
        <v>349</v>
      </c>
      <c r="G50" s="81">
        <v>107.96</v>
      </c>
      <c r="H50" s="81">
        <v>283</v>
      </c>
      <c r="I50" s="81">
        <v>224</v>
      </c>
      <c r="J50" s="90" t="s">
        <v>35</v>
      </c>
      <c r="K50" s="87">
        <v>92</v>
      </c>
    </row>
    <row r="51" spans="1:11" s="69" customFormat="1" ht="17.149999999999999" hidden="1" customHeight="1" x14ac:dyDescent="0.3">
      <c r="A51" s="91" t="s">
        <v>34</v>
      </c>
      <c r="B51" s="80">
        <v>1.2902</v>
      </c>
      <c r="C51" s="81">
        <v>239</v>
      </c>
      <c r="D51" s="149">
        <v>184</v>
      </c>
      <c r="E51" s="150"/>
      <c r="F51" s="82">
        <v>359</v>
      </c>
      <c r="G51" s="81">
        <v>107.96</v>
      </c>
      <c r="H51" s="81">
        <v>283</v>
      </c>
      <c r="I51" s="81">
        <v>222</v>
      </c>
      <c r="J51" s="137">
        <v>63</v>
      </c>
      <c r="K51" s="87">
        <v>92</v>
      </c>
    </row>
    <row r="52" spans="1:11" s="69" customFormat="1" ht="17.149999999999999" hidden="1" customHeight="1" x14ac:dyDescent="0.3">
      <c r="A52" s="138" t="s">
        <v>72</v>
      </c>
      <c r="B52" s="110">
        <v>1.2821</v>
      </c>
      <c r="C52" s="54">
        <v>259</v>
      </c>
      <c r="D52" s="149">
        <v>195</v>
      </c>
      <c r="E52" s="150"/>
      <c r="F52" s="113">
        <v>380</v>
      </c>
      <c r="G52" s="81">
        <v>107.96</v>
      </c>
      <c r="H52" s="81">
        <v>281</v>
      </c>
      <c r="I52" s="81">
        <v>219</v>
      </c>
      <c r="J52" s="137">
        <v>62</v>
      </c>
      <c r="K52" s="139">
        <v>92</v>
      </c>
    </row>
    <row r="53" spans="1:11" s="92" customFormat="1" ht="17.149999999999999" hidden="1" customHeight="1" x14ac:dyDescent="0.3">
      <c r="A53" s="138"/>
      <c r="B53" s="110"/>
      <c r="C53" s="54"/>
      <c r="D53" s="111"/>
      <c r="E53" s="112"/>
      <c r="F53" s="113"/>
      <c r="G53" s="81">
        <v>107.96</v>
      </c>
      <c r="H53" s="130"/>
      <c r="I53" s="130"/>
      <c r="J53" s="137"/>
      <c r="K53" s="139"/>
    </row>
    <row r="54" spans="1:11" s="69" customFormat="1" ht="17.149999999999999" hidden="1" customHeight="1" x14ac:dyDescent="0.3">
      <c r="A54" s="89" t="s">
        <v>76</v>
      </c>
      <c r="B54" s="80"/>
      <c r="C54" s="81"/>
      <c r="D54" s="128"/>
      <c r="E54" s="129"/>
      <c r="F54" s="82"/>
      <c r="G54" s="81">
        <v>107.96</v>
      </c>
      <c r="H54" s="81"/>
      <c r="I54" s="81"/>
      <c r="J54" s="90"/>
      <c r="K54" s="87"/>
    </row>
    <row r="55" spans="1:11" s="69" customFormat="1" ht="17.149999999999999" hidden="1" customHeight="1" x14ac:dyDescent="0.3">
      <c r="A55" s="91" t="s">
        <v>51</v>
      </c>
      <c r="B55" s="80">
        <v>1.2999000000000001</v>
      </c>
      <c r="C55" s="81">
        <v>231</v>
      </c>
      <c r="D55" s="147">
        <v>173</v>
      </c>
      <c r="E55" s="148"/>
      <c r="F55" s="82">
        <v>315</v>
      </c>
      <c r="G55" s="81">
        <v>107.96</v>
      </c>
      <c r="H55" s="81">
        <v>273</v>
      </c>
      <c r="I55" s="81">
        <v>218</v>
      </c>
      <c r="J55" s="90" t="s">
        <v>35</v>
      </c>
      <c r="K55" s="87">
        <v>97</v>
      </c>
    </row>
    <row r="56" spans="1:11" s="69" customFormat="1" ht="17.149999999999999" hidden="1" customHeight="1" x14ac:dyDescent="0.3">
      <c r="A56" s="91" t="s">
        <v>56</v>
      </c>
      <c r="B56" s="80">
        <v>1.3073999999999999</v>
      </c>
      <c r="C56" s="81">
        <v>215</v>
      </c>
      <c r="D56" s="147">
        <v>164</v>
      </c>
      <c r="E56" s="148"/>
      <c r="F56" s="82">
        <v>328</v>
      </c>
      <c r="G56" s="81">
        <v>107.96</v>
      </c>
      <c r="H56" s="81">
        <v>271</v>
      </c>
      <c r="I56" s="81">
        <v>218</v>
      </c>
      <c r="J56" s="90" t="s">
        <v>35</v>
      </c>
      <c r="K56" s="87">
        <v>97</v>
      </c>
    </row>
    <row r="57" spans="1:11" s="69" customFormat="1" ht="17.149999999999999" hidden="1" customHeight="1" x14ac:dyDescent="0.3">
      <c r="A57" s="91" t="s">
        <v>57</v>
      </c>
      <c r="B57" s="80">
        <v>1.3242</v>
      </c>
      <c r="C57" s="81">
        <v>224</v>
      </c>
      <c r="D57" s="147">
        <v>157</v>
      </c>
      <c r="E57" s="148"/>
      <c r="F57" s="82">
        <v>339</v>
      </c>
      <c r="G57" s="81">
        <v>107.96</v>
      </c>
      <c r="H57" s="81">
        <v>267</v>
      </c>
      <c r="I57" s="81">
        <v>210</v>
      </c>
      <c r="J57" s="90" t="s">
        <v>35</v>
      </c>
      <c r="K57" s="87">
        <v>97</v>
      </c>
    </row>
    <row r="58" spans="1:11" s="69" customFormat="1" ht="17.149999999999999" hidden="1" customHeight="1" x14ac:dyDescent="0.3">
      <c r="A58" s="91" t="s">
        <v>31</v>
      </c>
      <c r="B58" s="80">
        <v>1.3105</v>
      </c>
      <c r="C58" s="81">
        <v>223</v>
      </c>
      <c r="D58" s="147">
        <v>165</v>
      </c>
      <c r="E58" s="148"/>
      <c r="F58" s="82">
        <v>327</v>
      </c>
      <c r="G58" s="81">
        <v>107.96</v>
      </c>
      <c r="H58" s="81">
        <v>270</v>
      </c>
      <c r="I58" s="81">
        <v>215</v>
      </c>
      <c r="J58" s="137">
        <v>63</v>
      </c>
      <c r="K58" s="87">
        <v>97</v>
      </c>
    </row>
    <row r="59" spans="1:11" s="69" customFormat="1" ht="17.149999999999999" hidden="1" customHeight="1" x14ac:dyDescent="0.3">
      <c r="A59" s="91" t="s">
        <v>58</v>
      </c>
      <c r="B59" s="80">
        <v>1.3515999999999999</v>
      </c>
      <c r="C59" s="81">
        <v>235</v>
      </c>
      <c r="D59" s="147">
        <v>171</v>
      </c>
      <c r="E59" s="148"/>
      <c r="F59" s="82">
        <v>361</v>
      </c>
      <c r="G59" s="81">
        <v>107.96</v>
      </c>
      <c r="H59" s="81">
        <v>253</v>
      </c>
      <c r="I59" s="81">
        <v>206</v>
      </c>
      <c r="J59" s="90" t="s">
        <v>35</v>
      </c>
      <c r="K59" s="87">
        <v>97</v>
      </c>
    </row>
    <row r="60" spans="1:11" s="69" customFormat="1" ht="17.149999999999999" hidden="1" customHeight="1" x14ac:dyDescent="0.3">
      <c r="A60" s="91" t="s">
        <v>59</v>
      </c>
      <c r="B60" s="80">
        <v>1.3511</v>
      </c>
      <c r="C60" s="81">
        <v>251</v>
      </c>
      <c r="D60" s="147">
        <v>179</v>
      </c>
      <c r="E60" s="148"/>
      <c r="F60" s="82">
        <v>356</v>
      </c>
      <c r="G60" s="81">
        <v>107.96</v>
      </c>
      <c r="H60" s="81">
        <v>257</v>
      </c>
      <c r="I60" s="81">
        <v>197</v>
      </c>
      <c r="J60" s="90" t="s">
        <v>35</v>
      </c>
      <c r="K60" s="87">
        <v>97</v>
      </c>
    </row>
    <row r="61" spans="1:11" s="69" customFormat="1" ht="17.149999999999999" hidden="1" customHeight="1" x14ac:dyDescent="0.3">
      <c r="A61" s="91" t="s">
        <v>60</v>
      </c>
      <c r="B61" s="80">
        <v>1.3419000000000001</v>
      </c>
      <c r="C61" s="81">
        <v>253</v>
      </c>
      <c r="D61" s="147">
        <v>186</v>
      </c>
      <c r="E61" s="148"/>
      <c r="F61" s="82">
        <v>372</v>
      </c>
      <c r="G61" s="81">
        <v>107.96</v>
      </c>
      <c r="H61" s="81">
        <v>257</v>
      </c>
      <c r="I61" s="81">
        <v>198</v>
      </c>
      <c r="J61" s="90" t="s">
        <v>35</v>
      </c>
      <c r="K61" s="87">
        <v>97</v>
      </c>
    </row>
    <row r="62" spans="1:11" s="69" customFormat="1" ht="17.149999999999999" hidden="1" customHeight="1" x14ac:dyDescent="0.3">
      <c r="A62" s="91" t="s">
        <v>32</v>
      </c>
      <c r="B62" s="80">
        <v>1.3482000000000001</v>
      </c>
      <c r="C62" s="81">
        <v>246</v>
      </c>
      <c r="D62" s="147">
        <v>179</v>
      </c>
      <c r="E62" s="148"/>
      <c r="F62" s="82">
        <v>363</v>
      </c>
      <c r="G62" s="81">
        <v>107.96</v>
      </c>
      <c r="H62" s="81">
        <v>256</v>
      </c>
      <c r="I62" s="81">
        <v>200</v>
      </c>
      <c r="J62" s="137">
        <v>64</v>
      </c>
      <c r="K62" s="87">
        <v>97</v>
      </c>
    </row>
    <row r="63" spans="1:11" s="92" customFormat="1" ht="17.149999999999999" hidden="1" customHeight="1" x14ac:dyDescent="0.3">
      <c r="A63" s="138" t="s">
        <v>71</v>
      </c>
      <c r="B63" s="110">
        <v>1.3293999999999999</v>
      </c>
      <c r="C63" s="54">
        <v>235</v>
      </c>
      <c r="D63" s="149">
        <v>172</v>
      </c>
      <c r="E63" s="150"/>
      <c r="F63" s="113">
        <v>345</v>
      </c>
      <c r="G63" s="81">
        <v>107.96</v>
      </c>
      <c r="H63" s="81">
        <v>263</v>
      </c>
      <c r="I63" s="81">
        <v>208</v>
      </c>
      <c r="J63" s="137">
        <v>63</v>
      </c>
      <c r="K63" s="139">
        <v>97</v>
      </c>
    </row>
    <row r="64" spans="1:11" s="69" customFormat="1" ht="17.149999999999999" hidden="1" customHeight="1" x14ac:dyDescent="0.3">
      <c r="A64" s="91" t="s">
        <v>43</v>
      </c>
      <c r="B64" s="80">
        <v>1.3715999999999999</v>
      </c>
      <c r="C64" s="81">
        <v>269</v>
      </c>
      <c r="D64" s="147">
        <v>205</v>
      </c>
      <c r="E64" s="148"/>
      <c r="F64" s="82">
        <v>383</v>
      </c>
      <c r="G64" s="81">
        <v>107.96</v>
      </c>
      <c r="H64" s="81">
        <v>248</v>
      </c>
      <c r="I64" s="81">
        <v>199</v>
      </c>
      <c r="J64" s="90" t="s">
        <v>35</v>
      </c>
      <c r="K64" s="87">
        <v>98</v>
      </c>
    </row>
    <row r="65" spans="1:11" s="69" customFormat="1" ht="17.149999999999999" hidden="1" customHeight="1" x14ac:dyDescent="0.3">
      <c r="A65" s="91" t="s">
        <v>44</v>
      </c>
      <c r="B65" s="80">
        <v>1.3622000000000001</v>
      </c>
      <c r="C65" s="81">
        <v>283</v>
      </c>
      <c r="D65" s="147">
        <v>210</v>
      </c>
      <c r="E65" s="148"/>
      <c r="F65" s="82">
        <v>379</v>
      </c>
      <c r="G65" s="81">
        <v>107.96</v>
      </c>
      <c r="H65" s="81">
        <v>251</v>
      </c>
      <c r="I65" s="81">
        <v>209</v>
      </c>
      <c r="J65" s="90" t="s">
        <v>35</v>
      </c>
      <c r="K65" s="87">
        <v>98</v>
      </c>
    </row>
    <row r="66" spans="1:11" s="69" customFormat="1" ht="17.149999999999999" hidden="1" customHeight="1" x14ac:dyDescent="0.3">
      <c r="A66" s="91" t="s">
        <v>45</v>
      </c>
      <c r="B66" s="80">
        <v>1.3895999999999999</v>
      </c>
      <c r="C66" s="81">
        <v>268</v>
      </c>
      <c r="D66" s="147">
        <v>210</v>
      </c>
      <c r="E66" s="148"/>
      <c r="F66" s="82">
        <v>404</v>
      </c>
      <c r="G66" s="81">
        <v>107.96</v>
      </c>
      <c r="H66" s="81">
        <v>251</v>
      </c>
      <c r="I66" s="81">
        <v>204</v>
      </c>
      <c r="J66" s="90" t="s">
        <v>35</v>
      </c>
      <c r="K66" s="87">
        <v>98</v>
      </c>
    </row>
    <row r="67" spans="1:11" s="69" customFormat="1" ht="17.149999999999999" hidden="1" customHeight="1" x14ac:dyDescent="0.3">
      <c r="A67" s="91" t="s">
        <v>33</v>
      </c>
      <c r="B67" s="80">
        <v>1.3745000000000001</v>
      </c>
      <c r="C67" s="81">
        <v>273</v>
      </c>
      <c r="D67" s="147">
        <v>208</v>
      </c>
      <c r="E67" s="148"/>
      <c r="F67" s="82">
        <v>389</v>
      </c>
      <c r="G67" s="81">
        <v>107.96</v>
      </c>
      <c r="H67" s="81">
        <v>250</v>
      </c>
      <c r="I67" s="81">
        <v>204</v>
      </c>
      <c r="J67" s="137">
        <v>67</v>
      </c>
      <c r="K67" s="87">
        <v>98</v>
      </c>
    </row>
    <row r="68" spans="1:11" s="69" customFormat="1" ht="17.149999999999999" hidden="1" customHeight="1" x14ac:dyDescent="0.3">
      <c r="A68" s="91" t="s">
        <v>46</v>
      </c>
      <c r="B68" s="80">
        <v>1.4227000000000001</v>
      </c>
      <c r="C68" s="81">
        <v>283</v>
      </c>
      <c r="D68" s="147">
        <v>215</v>
      </c>
      <c r="E68" s="148"/>
      <c r="F68" s="82">
        <v>402</v>
      </c>
      <c r="G68" s="81">
        <v>107.96</v>
      </c>
      <c r="H68" s="81">
        <v>258</v>
      </c>
      <c r="I68" s="81">
        <v>215</v>
      </c>
      <c r="J68" s="90" t="s">
        <v>35</v>
      </c>
      <c r="K68" s="87">
        <v>98</v>
      </c>
    </row>
    <row r="69" spans="1:11" s="69" customFormat="1" ht="17.149999999999999" hidden="1" customHeight="1" x14ac:dyDescent="0.3">
      <c r="A69" s="91" t="s">
        <v>47</v>
      </c>
      <c r="B69" s="80">
        <v>1.4683999999999999</v>
      </c>
      <c r="C69" s="81">
        <v>297</v>
      </c>
      <c r="D69" s="147">
        <v>253</v>
      </c>
      <c r="E69" s="148"/>
      <c r="F69" s="82">
        <v>444</v>
      </c>
      <c r="G69" s="81">
        <v>107.96</v>
      </c>
      <c r="H69" s="81">
        <v>265</v>
      </c>
      <c r="I69" s="81">
        <v>220</v>
      </c>
      <c r="J69" s="90" t="s">
        <v>35</v>
      </c>
      <c r="K69" s="87">
        <v>98</v>
      </c>
    </row>
    <row r="70" spans="1:11" s="69" customFormat="1" ht="17.149999999999999" hidden="1" customHeight="1" x14ac:dyDescent="0.3">
      <c r="A70" s="91" t="s">
        <v>48</v>
      </c>
      <c r="B70" s="80">
        <v>1.4570000000000001</v>
      </c>
      <c r="C70" s="81">
        <v>321</v>
      </c>
      <c r="D70" s="147">
        <v>246</v>
      </c>
      <c r="E70" s="148"/>
      <c r="F70" s="82">
        <v>452</v>
      </c>
      <c r="G70" s="81">
        <v>107.96</v>
      </c>
      <c r="H70" s="81">
        <v>274</v>
      </c>
      <c r="I70" s="81">
        <v>220</v>
      </c>
      <c r="J70" s="90" t="s">
        <v>35</v>
      </c>
      <c r="K70" s="87">
        <v>98</v>
      </c>
    </row>
    <row r="71" spans="1:11" s="69" customFormat="1" ht="17.149999999999999" hidden="1" customHeight="1" x14ac:dyDescent="0.3">
      <c r="A71" s="91" t="s">
        <v>34</v>
      </c>
      <c r="B71" s="80">
        <v>1.4494</v>
      </c>
      <c r="C71" s="81">
        <v>301</v>
      </c>
      <c r="D71" s="147">
        <v>238</v>
      </c>
      <c r="E71" s="148"/>
      <c r="F71" s="82">
        <v>433</v>
      </c>
      <c r="G71" s="81">
        <v>107.96</v>
      </c>
      <c r="H71" s="81">
        <v>266</v>
      </c>
      <c r="I71" s="81">
        <v>218</v>
      </c>
      <c r="J71" s="137">
        <v>79</v>
      </c>
      <c r="K71" s="87">
        <v>98</v>
      </c>
    </row>
    <row r="72" spans="1:11" s="92" customFormat="1" ht="17.149999999999999" hidden="1" customHeight="1" x14ac:dyDescent="0.3">
      <c r="A72" s="138" t="s">
        <v>72</v>
      </c>
      <c r="B72" s="110">
        <v>1.4118999999999999</v>
      </c>
      <c r="C72" s="54">
        <v>287</v>
      </c>
      <c r="D72" s="149">
        <v>223</v>
      </c>
      <c r="E72" s="150"/>
      <c r="F72" s="113">
        <v>411</v>
      </c>
      <c r="G72" s="81">
        <v>107.96</v>
      </c>
      <c r="H72" s="54">
        <v>258</v>
      </c>
      <c r="I72" s="81">
        <v>211</v>
      </c>
      <c r="J72" s="137">
        <v>73</v>
      </c>
      <c r="K72" s="139">
        <v>98</v>
      </c>
    </row>
    <row r="73" spans="1:11" s="92" customFormat="1" ht="17.149999999999999" hidden="1" customHeight="1" x14ac:dyDescent="0.3">
      <c r="A73" s="138"/>
      <c r="B73" s="80"/>
      <c r="C73" s="81"/>
      <c r="D73" s="128"/>
      <c r="E73" s="129"/>
      <c r="F73" s="82"/>
      <c r="G73" s="81">
        <v>107.96</v>
      </c>
      <c r="H73" s="130"/>
      <c r="I73" s="130"/>
      <c r="J73" s="86"/>
      <c r="K73" s="139"/>
    </row>
    <row r="74" spans="1:11" s="69" customFormat="1" ht="17.149999999999999" hidden="1" customHeight="1" x14ac:dyDescent="0.3">
      <c r="A74" s="89" t="s">
        <v>79</v>
      </c>
      <c r="B74" s="80"/>
      <c r="C74" s="81"/>
      <c r="D74" s="128"/>
      <c r="E74" s="129"/>
      <c r="F74" s="82"/>
      <c r="G74" s="81">
        <v>107.96</v>
      </c>
      <c r="H74" s="81"/>
      <c r="I74" s="81"/>
      <c r="J74" s="90"/>
      <c r="K74" s="87"/>
    </row>
    <row r="75" spans="1:11" s="69" customFormat="1" ht="17.149999999999999" hidden="1" customHeight="1" x14ac:dyDescent="0.3">
      <c r="A75" s="91" t="s">
        <v>51</v>
      </c>
      <c r="B75" s="80">
        <v>1.4718</v>
      </c>
      <c r="C75" s="81">
        <v>316</v>
      </c>
      <c r="D75" s="147">
        <v>255</v>
      </c>
      <c r="E75" s="148"/>
      <c r="F75" s="82">
        <v>438</v>
      </c>
      <c r="G75" s="81">
        <v>107.96</v>
      </c>
      <c r="H75" s="81">
        <v>275</v>
      </c>
      <c r="I75" s="81">
        <v>217</v>
      </c>
      <c r="J75" s="90" t="s">
        <v>35</v>
      </c>
      <c r="K75" s="87">
        <v>98</v>
      </c>
    </row>
    <row r="76" spans="1:11" s="69" customFormat="1" ht="17.149999999999999" hidden="1" customHeight="1" x14ac:dyDescent="0.3">
      <c r="A76" s="91" t="s">
        <v>56</v>
      </c>
      <c r="B76" s="80">
        <v>1.4748000000000001</v>
      </c>
      <c r="C76" s="81">
        <v>326</v>
      </c>
      <c r="D76" s="147">
        <v>246</v>
      </c>
      <c r="E76" s="148"/>
      <c r="F76" s="82">
        <v>469</v>
      </c>
      <c r="G76" s="81">
        <v>107.96</v>
      </c>
      <c r="H76" s="81">
        <v>282</v>
      </c>
      <c r="I76" s="81">
        <v>220</v>
      </c>
      <c r="J76" s="90" t="s">
        <v>35</v>
      </c>
      <c r="K76" s="87">
        <v>98</v>
      </c>
    </row>
    <row r="77" spans="1:11" s="69" customFormat="1" ht="17.149999999999999" hidden="1" customHeight="1" x14ac:dyDescent="0.3">
      <c r="A77" s="91" t="s">
        <v>57</v>
      </c>
      <c r="B77" s="80">
        <v>1.5527</v>
      </c>
      <c r="C77" s="81">
        <v>333</v>
      </c>
      <c r="D77" s="147">
        <v>255</v>
      </c>
      <c r="E77" s="148"/>
      <c r="F77" s="82">
        <v>495</v>
      </c>
      <c r="G77" s="81">
        <v>107.96</v>
      </c>
      <c r="H77" s="81">
        <v>284</v>
      </c>
      <c r="I77" s="81">
        <v>217</v>
      </c>
      <c r="J77" s="90" t="s">
        <v>35</v>
      </c>
      <c r="K77" s="87">
        <v>98</v>
      </c>
    </row>
    <row r="78" spans="1:11" s="69" customFormat="1" ht="17.149999999999999" hidden="1" customHeight="1" x14ac:dyDescent="0.3">
      <c r="A78" s="91" t="s">
        <v>31</v>
      </c>
      <c r="B78" s="80">
        <v>1.4998</v>
      </c>
      <c r="C78" s="81">
        <v>325</v>
      </c>
      <c r="D78" s="147">
        <v>252</v>
      </c>
      <c r="E78" s="148"/>
      <c r="F78" s="82">
        <v>468</v>
      </c>
      <c r="G78" s="81">
        <v>107.96</v>
      </c>
      <c r="H78" s="81">
        <v>281</v>
      </c>
      <c r="I78" s="81">
        <v>218</v>
      </c>
      <c r="J78" s="137">
        <v>94</v>
      </c>
      <c r="K78" s="87">
        <v>98</v>
      </c>
    </row>
    <row r="79" spans="1:11" s="69" customFormat="1" ht="17.149999999999999" hidden="1" customHeight="1" x14ac:dyDescent="0.3">
      <c r="A79" s="91" t="s">
        <v>58</v>
      </c>
      <c r="B79" s="80">
        <v>1.5750999999999999</v>
      </c>
      <c r="C79" s="81">
        <v>346</v>
      </c>
      <c r="D79" s="147">
        <v>262</v>
      </c>
      <c r="E79" s="148"/>
      <c r="F79" s="82">
        <v>514</v>
      </c>
      <c r="G79" s="81">
        <v>107.96</v>
      </c>
      <c r="H79" s="81">
        <v>302</v>
      </c>
      <c r="I79" s="81">
        <v>230</v>
      </c>
      <c r="J79" s="90" t="s">
        <v>35</v>
      </c>
      <c r="K79" s="87">
        <v>98</v>
      </c>
    </row>
    <row r="80" spans="1:11" s="69" customFormat="1" ht="17.149999999999999" hidden="1" customHeight="1" x14ac:dyDescent="0.3">
      <c r="A80" s="91" t="s">
        <v>59</v>
      </c>
      <c r="B80" s="80">
        <v>1.5557000000000001</v>
      </c>
      <c r="C80" s="81">
        <v>356</v>
      </c>
      <c r="D80" s="147">
        <v>282</v>
      </c>
      <c r="E80" s="148"/>
      <c r="F80" s="82">
        <v>589</v>
      </c>
      <c r="G80" s="81">
        <v>107.96</v>
      </c>
      <c r="H80" s="81">
        <v>307</v>
      </c>
      <c r="I80" s="81">
        <v>236</v>
      </c>
      <c r="J80" s="90" t="s">
        <v>35</v>
      </c>
      <c r="K80" s="87">
        <v>98</v>
      </c>
    </row>
    <row r="81" spans="1:11" s="69" customFormat="1" ht="17.149999999999999" hidden="1" customHeight="1" x14ac:dyDescent="0.3">
      <c r="A81" s="91" t="s">
        <v>60</v>
      </c>
      <c r="B81" s="80">
        <v>1.5552999999999999</v>
      </c>
      <c r="C81" s="81">
        <v>397</v>
      </c>
      <c r="D81" s="147">
        <v>313</v>
      </c>
      <c r="E81" s="148"/>
      <c r="F81" s="82">
        <v>616</v>
      </c>
      <c r="G81" s="81">
        <v>107.96</v>
      </c>
      <c r="H81" s="81">
        <v>317</v>
      </c>
      <c r="I81" s="81">
        <v>240</v>
      </c>
      <c r="J81" s="90" t="s">
        <v>35</v>
      </c>
      <c r="K81" s="87">
        <v>98</v>
      </c>
    </row>
    <row r="82" spans="1:11" s="69" customFormat="1" ht="17.149999999999999" hidden="1" customHeight="1" x14ac:dyDescent="0.3">
      <c r="A82" s="91" t="s">
        <v>32</v>
      </c>
      <c r="B82" s="80">
        <v>1.5620000000000001</v>
      </c>
      <c r="C82" s="81">
        <v>366</v>
      </c>
      <c r="D82" s="147">
        <v>286</v>
      </c>
      <c r="E82" s="148"/>
      <c r="F82" s="82">
        <v>573</v>
      </c>
      <c r="G82" s="81">
        <v>107.96</v>
      </c>
      <c r="H82" s="81">
        <v>309</v>
      </c>
      <c r="I82" s="81">
        <v>235</v>
      </c>
      <c r="J82" s="137">
        <v>106</v>
      </c>
      <c r="K82" s="87">
        <v>98</v>
      </c>
    </row>
    <row r="83" spans="1:11" s="92" customFormat="1" ht="17.149999999999999" hidden="1" customHeight="1" x14ac:dyDescent="0.3">
      <c r="A83" s="138" t="s">
        <v>71</v>
      </c>
      <c r="B83" s="110">
        <v>1.5308999999999999</v>
      </c>
      <c r="C83" s="54">
        <v>346</v>
      </c>
      <c r="D83" s="149">
        <v>269</v>
      </c>
      <c r="E83" s="150"/>
      <c r="F83" s="113">
        <v>520</v>
      </c>
      <c r="G83" s="81">
        <v>107.96</v>
      </c>
      <c r="H83" s="54">
        <v>295</v>
      </c>
      <c r="I83" s="54">
        <v>227</v>
      </c>
      <c r="J83" s="137">
        <v>99</v>
      </c>
      <c r="K83" s="139">
        <v>98</v>
      </c>
    </row>
    <row r="84" spans="1:11" s="69" customFormat="1" ht="17.149999999999999" hidden="1" customHeight="1" x14ac:dyDescent="0.3">
      <c r="A84" s="91" t="s">
        <v>43</v>
      </c>
      <c r="B84" s="80">
        <v>1.5569999999999999</v>
      </c>
      <c r="C84" s="81">
        <v>424</v>
      </c>
      <c r="D84" s="147">
        <v>376</v>
      </c>
      <c r="E84" s="148"/>
      <c r="F84" s="82">
        <v>628</v>
      </c>
      <c r="G84" s="81">
        <v>107.96</v>
      </c>
      <c r="H84" s="81">
        <v>337</v>
      </c>
      <c r="I84" s="81">
        <v>258</v>
      </c>
      <c r="J84" s="90" t="s">
        <v>35</v>
      </c>
      <c r="K84" s="87">
        <v>100</v>
      </c>
    </row>
    <row r="85" spans="1:11" s="69" customFormat="1" ht="17.149999999999999" hidden="1" customHeight="1" x14ac:dyDescent="0.3">
      <c r="A85" s="91" t="s">
        <v>44</v>
      </c>
      <c r="B85" s="80">
        <v>1.4975000000000001</v>
      </c>
      <c r="C85" s="81">
        <v>423</v>
      </c>
      <c r="D85" s="147">
        <v>343</v>
      </c>
      <c r="E85" s="148"/>
      <c r="F85" s="82">
        <v>541</v>
      </c>
      <c r="G85" s="81">
        <v>107.96</v>
      </c>
      <c r="H85" s="81">
        <v>352</v>
      </c>
      <c r="I85" s="81">
        <v>258</v>
      </c>
      <c r="J85" s="90" t="s">
        <v>35</v>
      </c>
      <c r="K85" s="87">
        <v>100</v>
      </c>
    </row>
    <row r="86" spans="1:11" s="69" customFormat="1" ht="17.149999999999999" hidden="1" customHeight="1" x14ac:dyDescent="0.3">
      <c r="A86" s="91" t="s">
        <v>45</v>
      </c>
      <c r="B86" s="80">
        <v>1.4370000000000001</v>
      </c>
      <c r="C86" s="81">
        <v>384</v>
      </c>
      <c r="D86" s="147">
        <v>304</v>
      </c>
      <c r="E86" s="148"/>
      <c r="F86" s="82">
        <v>520</v>
      </c>
      <c r="G86" s="81">
        <v>107.96</v>
      </c>
      <c r="H86" s="81">
        <v>351</v>
      </c>
      <c r="I86" s="81">
        <v>270</v>
      </c>
      <c r="J86" s="90" t="s">
        <v>35</v>
      </c>
      <c r="K86" s="87">
        <v>100</v>
      </c>
    </row>
    <row r="87" spans="1:11" s="69" customFormat="1" ht="17.149999999999999" hidden="1" customHeight="1" x14ac:dyDescent="0.3">
      <c r="A87" s="91" t="s">
        <v>33</v>
      </c>
      <c r="B87" s="80">
        <v>1.5038</v>
      </c>
      <c r="C87" s="81">
        <v>410</v>
      </c>
      <c r="D87" s="147">
        <v>341</v>
      </c>
      <c r="E87" s="148"/>
      <c r="F87" s="82">
        <v>563</v>
      </c>
      <c r="G87" s="81">
        <v>107.96</v>
      </c>
      <c r="H87" s="81">
        <v>347</v>
      </c>
      <c r="I87" s="81">
        <v>262</v>
      </c>
      <c r="J87" s="137">
        <v>132</v>
      </c>
      <c r="K87" s="87">
        <v>100</v>
      </c>
    </row>
    <row r="88" spans="1:11" s="69" customFormat="1" ht="17.149999999999999" hidden="1" customHeight="1" x14ac:dyDescent="0.3">
      <c r="A88" s="91" t="s">
        <v>46</v>
      </c>
      <c r="B88" s="80">
        <v>1.3322000000000001</v>
      </c>
      <c r="C88" s="81">
        <v>354</v>
      </c>
      <c r="D88" s="147">
        <v>274</v>
      </c>
      <c r="E88" s="148"/>
      <c r="F88" s="82">
        <v>456</v>
      </c>
      <c r="G88" s="81">
        <v>107.96</v>
      </c>
      <c r="H88" s="81">
        <v>354</v>
      </c>
      <c r="I88" s="81">
        <v>294</v>
      </c>
      <c r="J88" s="90" t="s">
        <v>35</v>
      </c>
      <c r="K88" s="87">
        <v>100</v>
      </c>
    </row>
    <row r="89" spans="1:11" s="69" customFormat="1" ht="17.149999999999999" hidden="1" customHeight="1" x14ac:dyDescent="0.3">
      <c r="A89" s="91" t="s">
        <v>47</v>
      </c>
      <c r="B89" s="80">
        <v>1.2732000000000001</v>
      </c>
      <c r="C89" s="81">
        <v>279</v>
      </c>
      <c r="D89" s="147">
        <v>215</v>
      </c>
      <c r="E89" s="148"/>
      <c r="F89" s="82">
        <v>400</v>
      </c>
      <c r="G89" s="81">
        <v>107.96</v>
      </c>
      <c r="H89" s="81">
        <v>368</v>
      </c>
      <c r="I89" s="81">
        <v>293</v>
      </c>
      <c r="J89" s="90" t="s">
        <v>35</v>
      </c>
      <c r="K89" s="87">
        <v>100</v>
      </c>
    </row>
    <row r="90" spans="1:11" s="69" customFormat="1" ht="17.149999999999999" hidden="1" customHeight="1" x14ac:dyDescent="0.3">
      <c r="A90" s="91" t="s">
        <v>48</v>
      </c>
      <c r="B90" s="80">
        <v>1.3449</v>
      </c>
      <c r="C90" s="81">
        <v>234</v>
      </c>
      <c r="D90" s="147">
        <v>170</v>
      </c>
      <c r="E90" s="148"/>
      <c r="F90" s="82">
        <v>315</v>
      </c>
      <c r="G90" s="81">
        <v>107.96</v>
      </c>
      <c r="H90" s="81">
        <v>356</v>
      </c>
      <c r="I90" s="81">
        <v>287</v>
      </c>
      <c r="J90" s="90" t="s">
        <v>35</v>
      </c>
      <c r="K90" s="87">
        <v>100</v>
      </c>
    </row>
    <row r="91" spans="1:11" s="69" customFormat="1" ht="17.149999999999999" hidden="1" customHeight="1" x14ac:dyDescent="0.3">
      <c r="A91" s="91" t="s">
        <v>34</v>
      </c>
      <c r="B91" s="80">
        <v>1.3168</v>
      </c>
      <c r="C91" s="81">
        <v>289</v>
      </c>
      <c r="D91" s="147">
        <v>220</v>
      </c>
      <c r="E91" s="148"/>
      <c r="F91" s="82">
        <v>390</v>
      </c>
      <c r="G91" s="81">
        <v>107.96</v>
      </c>
      <c r="H91" s="81">
        <v>359</v>
      </c>
      <c r="I91" s="81">
        <v>291</v>
      </c>
      <c r="J91" s="137">
        <v>120</v>
      </c>
      <c r="K91" s="87">
        <v>100</v>
      </c>
    </row>
    <row r="92" spans="1:11" s="92" customFormat="1" ht="17.149999999999999" hidden="1" customHeight="1" x14ac:dyDescent="0.3">
      <c r="A92" s="138" t="s">
        <v>72</v>
      </c>
      <c r="B92" s="110">
        <v>1.4103000000000001</v>
      </c>
      <c r="C92" s="54">
        <v>350</v>
      </c>
      <c r="D92" s="149">
        <v>280</v>
      </c>
      <c r="E92" s="150"/>
      <c r="F92" s="113">
        <v>476</v>
      </c>
      <c r="G92" s="81">
        <v>107.96</v>
      </c>
      <c r="H92" s="54">
        <v>353</v>
      </c>
      <c r="I92" s="54">
        <v>277</v>
      </c>
      <c r="J92" s="137">
        <v>126</v>
      </c>
      <c r="K92" s="139">
        <v>100</v>
      </c>
    </row>
    <row r="93" spans="1:11" s="92" customFormat="1" ht="17.149999999999999" hidden="1" customHeight="1" x14ac:dyDescent="0.3">
      <c r="A93" s="138"/>
      <c r="B93" s="110"/>
      <c r="C93" s="54"/>
      <c r="D93" s="111"/>
      <c r="E93" s="112"/>
      <c r="F93" s="113"/>
      <c r="G93" s="81">
        <v>107.96</v>
      </c>
      <c r="H93" s="56"/>
      <c r="I93" s="56"/>
      <c r="J93" s="137"/>
      <c r="K93" s="139"/>
    </row>
    <row r="94" spans="1:11" s="69" customFormat="1" ht="17.149999999999999" hidden="1" customHeight="1" x14ac:dyDescent="0.3">
      <c r="A94" s="89" t="s">
        <v>83</v>
      </c>
      <c r="B94" s="80"/>
      <c r="C94" s="81"/>
      <c r="D94" s="128"/>
      <c r="E94" s="129"/>
      <c r="F94" s="82"/>
      <c r="G94" s="81">
        <v>107.96</v>
      </c>
      <c r="H94" s="81"/>
      <c r="I94" s="81"/>
      <c r="J94" s="90"/>
      <c r="K94" s="87"/>
    </row>
    <row r="95" spans="1:11" s="69" customFormat="1" ht="17.149999999999999" hidden="1" customHeight="1" x14ac:dyDescent="0.35">
      <c r="A95" s="91" t="s">
        <v>51</v>
      </c>
      <c r="B95" s="80">
        <v>1.3239000000000001</v>
      </c>
      <c r="C95" s="81">
        <v>178</v>
      </c>
      <c r="D95" s="147">
        <v>163</v>
      </c>
      <c r="E95" s="148"/>
      <c r="F95" s="82">
        <v>338</v>
      </c>
      <c r="G95" s="81">
        <v>107.96</v>
      </c>
      <c r="H95" s="93">
        <v>357</v>
      </c>
      <c r="I95" s="94">
        <v>278</v>
      </c>
      <c r="J95" s="90" t="s">
        <v>35</v>
      </c>
      <c r="K95" s="87">
        <v>112</v>
      </c>
    </row>
    <row r="96" spans="1:11" s="69" customFormat="1" ht="17.149999999999999" hidden="1" customHeight="1" x14ac:dyDescent="0.35">
      <c r="A96" s="91" t="s">
        <v>56</v>
      </c>
      <c r="B96" s="80">
        <v>1.2785</v>
      </c>
      <c r="C96" s="81">
        <v>166</v>
      </c>
      <c r="D96" s="147">
        <v>167</v>
      </c>
      <c r="E96" s="148"/>
      <c r="F96" s="82">
        <v>303</v>
      </c>
      <c r="G96" s="81">
        <v>107.96</v>
      </c>
      <c r="H96" s="93">
        <v>353</v>
      </c>
      <c r="I96" s="94">
        <v>278</v>
      </c>
      <c r="J96" s="90" t="s">
        <v>35</v>
      </c>
      <c r="K96" s="87">
        <v>112</v>
      </c>
    </row>
    <row r="97" spans="1:11" s="69" customFormat="1" ht="17.149999999999999" hidden="1" customHeight="1" x14ac:dyDescent="0.35">
      <c r="A97" s="91" t="s">
        <v>57</v>
      </c>
      <c r="B97" s="80">
        <v>1.3049999999999999</v>
      </c>
      <c r="C97" s="81">
        <v>187</v>
      </c>
      <c r="D97" s="147">
        <v>166</v>
      </c>
      <c r="E97" s="148"/>
      <c r="F97" s="82">
        <v>279</v>
      </c>
      <c r="G97" s="81">
        <v>107.96</v>
      </c>
      <c r="H97" s="93">
        <v>343</v>
      </c>
      <c r="I97" s="94">
        <v>272</v>
      </c>
      <c r="J97" s="90" t="s">
        <v>35</v>
      </c>
      <c r="K97" s="87">
        <v>112</v>
      </c>
    </row>
    <row r="98" spans="1:11" s="69" customFormat="1" ht="16.899999999999999" hidden="1" customHeight="1" x14ac:dyDescent="0.35">
      <c r="A98" s="91" t="s">
        <v>31</v>
      </c>
      <c r="B98" s="80">
        <v>1.3025</v>
      </c>
      <c r="C98" s="81">
        <v>177</v>
      </c>
      <c r="D98" s="147">
        <v>165</v>
      </c>
      <c r="E98" s="148"/>
      <c r="F98" s="82">
        <v>307</v>
      </c>
      <c r="G98" s="81">
        <v>107.96</v>
      </c>
      <c r="H98" s="93">
        <v>351</v>
      </c>
      <c r="I98" s="94">
        <v>276</v>
      </c>
      <c r="J98" s="86">
        <v>91</v>
      </c>
      <c r="K98" s="87">
        <v>112</v>
      </c>
    </row>
    <row r="99" spans="1:11" s="69" customFormat="1" ht="17.149999999999999" hidden="1" customHeight="1" x14ac:dyDescent="0.35">
      <c r="A99" s="91" t="s">
        <v>58</v>
      </c>
      <c r="B99" s="80">
        <v>1.319</v>
      </c>
      <c r="C99" s="81">
        <v>191</v>
      </c>
      <c r="D99" s="147">
        <v>180</v>
      </c>
      <c r="E99" s="148"/>
      <c r="F99" s="82">
        <v>309</v>
      </c>
      <c r="G99" s="81">
        <v>107.96</v>
      </c>
      <c r="H99" s="93">
        <v>317</v>
      </c>
      <c r="I99" s="94">
        <v>241</v>
      </c>
      <c r="J99" s="90" t="s">
        <v>35</v>
      </c>
      <c r="K99" s="87">
        <v>112</v>
      </c>
    </row>
    <row r="100" spans="1:11" s="69" customFormat="1" ht="17.149999999999999" hidden="1" customHeight="1" x14ac:dyDescent="0.35">
      <c r="A100" s="91" t="s">
        <v>59</v>
      </c>
      <c r="B100" s="80">
        <v>1.365</v>
      </c>
      <c r="C100" s="81">
        <v>192</v>
      </c>
      <c r="D100" s="147">
        <v>195</v>
      </c>
      <c r="E100" s="148"/>
      <c r="F100" s="82">
        <v>309</v>
      </c>
      <c r="G100" s="81">
        <v>107.96</v>
      </c>
      <c r="H100" s="93">
        <v>301</v>
      </c>
      <c r="I100" s="94">
        <v>241</v>
      </c>
      <c r="J100" s="90" t="s">
        <v>35</v>
      </c>
      <c r="K100" s="87">
        <v>112</v>
      </c>
    </row>
    <row r="101" spans="1:11" s="69" customFormat="1" ht="17.149999999999999" hidden="1" customHeight="1" x14ac:dyDescent="0.35">
      <c r="A101" s="91" t="s">
        <v>60</v>
      </c>
      <c r="B101" s="80">
        <v>1.4016</v>
      </c>
      <c r="C101" s="81">
        <v>217</v>
      </c>
      <c r="D101" s="147">
        <v>220</v>
      </c>
      <c r="E101" s="148"/>
      <c r="F101" s="82">
        <v>351</v>
      </c>
      <c r="G101" s="81">
        <v>107.96</v>
      </c>
      <c r="H101" s="93">
        <v>289</v>
      </c>
      <c r="I101" s="94">
        <v>232</v>
      </c>
      <c r="J101" s="90" t="s">
        <v>35</v>
      </c>
      <c r="K101" s="87">
        <v>112</v>
      </c>
    </row>
    <row r="102" spans="1:11" s="69" customFormat="1" ht="17.149999999999999" hidden="1" customHeight="1" x14ac:dyDescent="0.35">
      <c r="A102" s="91" t="s">
        <v>32</v>
      </c>
      <c r="B102" s="80">
        <v>1.3619000000000001</v>
      </c>
      <c r="C102" s="81">
        <v>200</v>
      </c>
      <c r="D102" s="147">
        <v>198</v>
      </c>
      <c r="E102" s="148"/>
      <c r="F102" s="82">
        <v>323</v>
      </c>
      <c r="G102" s="81">
        <v>107.96</v>
      </c>
      <c r="H102" s="93">
        <v>302</v>
      </c>
      <c r="I102" s="94">
        <v>238</v>
      </c>
      <c r="J102" s="86">
        <v>76</v>
      </c>
      <c r="K102" s="87">
        <v>112</v>
      </c>
    </row>
    <row r="103" spans="1:11" s="92" customFormat="1" ht="16.5" hidden="1" customHeight="1" x14ac:dyDescent="0.35">
      <c r="A103" s="138" t="s">
        <v>71</v>
      </c>
      <c r="B103" s="110">
        <v>1.3322000000000001</v>
      </c>
      <c r="C103" s="54">
        <v>188</v>
      </c>
      <c r="D103" s="149">
        <v>182</v>
      </c>
      <c r="E103" s="150"/>
      <c r="F103" s="113">
        <v>315</v>
      </c>
      <c r="G103" s="81">
        <v>107.96</v>
      </c>
      <c r="H103" s="140">
        <v>327</v>
      </c>
      <c r="I103" s="135">
        <v>257</v>
      </c>
      <c r="J103" s="137">
        <v>85</v>
      </c>
      <c r="K103" s="139">
        <v>112</v>
      </c>
    </row>
    <row r="104" spans="1:11" s="69" customFormat="1" ht="17.149999999999999" hidden="1" customHeight="1" x14ac:dyDescent="0.35">
      <c r="A104" s="91" t="s">
        <v>43</v>
      </c>
      <c r="B104" s="80">
        <v>1.4088000000000001</v>
      </c>
      <c r="C104" s="81">
        <v>242</v>
      </c>
      <c r="D104" s="147">
        <v>219</v>
      </c>
      <c r="E104" s="148"/>
      <c r="F104" s="82">
        <v>315</v>
      </c>
      <c r="G104" s="81">
        <v>107.96</v>
      </c>
      <c r="H104" s="93">
        <v>268</v>
      </c>
      <c r="I104" s="94">
        <v>220</v>
      </c>
      <c r="J104" s="90" t="s">
        <v>35</v>
      </c>
      <c r="K104" s="87">
        <v>115</v>
      </c>
    </row>
    <row r="105" spans="1:11" s="69" customFormat="1" ht="17.149999999999999" hidden="1" customHeight="1" x14ac:dyDescent="0.35">
      <c r="A105" s="91" t="s">
        <v>44</v>
      </c>
      <c r="B105" s="80">
        <v>1.4268000000000001</v>
      </c>
      <c r="C105" s="81">
        <v>241</v>
      </c>
      <c r="D105" s="147">
        <v>242</v>
      </c>
      <c r="E105" s="148"/>
      <c r="F105" s="82">
        <v>351</v>
      </c>
      <c r="G105" s="81">
        <v>107.96</v>
      </c>
      <c r="H105" s="93">
        <v>272</v>
      </c>
      <c r="I105" s="94">
        <v>220</v>
      </c>
      <c r="J105" s="90" t="s">
        <v>35</v>
      </c>
      <c r="K105" s="87">
        <v>115</v>
      </c>
    </row>
    <row r="106" spans="1:11" s="69" customFormat="1" ht="17.149999999999999" hidden="1" customHeight="1" x14ac:dyDescent="0.35">
      <c r="A106" s="91" t="s">
        <v>45</v>
      </c>
      <c r="B106" s="80">
        <v>1.4561999999999999</v>
      </c>
      <c r="C106" s="81">
        <v>251</v>
      </c>
      <c r="D106" s="147">
        <v>228</v>
      </c>
      <c r="E106" s="148"/>
      <c r="F106" s="82">
        <v>331</v>
      </c>
      <c r="G106" s="81">
        <v>107.96</v>
      </c>
      <c r="H106" s="93">
        <v>274</v>
      </c>
      <c r="I106" s="94">
        <v>213</v>
      </c>
      <c r="J106" s="90" t="s">
        <v>35</v>
      </c>
      <c r="K106" s="87">
        <v>115</v>
      </c>
    </row>
    <row r="107" spans="1:11" s="69" customFormat="1" ht="17.149999999999999" hidden="1" customHeight="1" x14ac:dyDescent="0.35">
      <c r="A107" s="91" t="s">
        <v>33</v>
      </c>
      <c r="B107" s="80">
        <v>1.4306000000000001</v>
      </c>
      <c r="C107" s="81">
        <v>245</v>
      </c>
      <c r="D107" s="147">
        <v>230</v>
      </c>
      <c r="E107" s="148"/>
      <c r="F107" s="82">
        <v>332</v>
      </c>
      <c r="G107" s="81">
        <v>107.96</v>
      </c>
      <c r="H107" s="93">
        <v>271</v>
      </c>
      <c r="I107" s="94">
        <v>218</v>
      </c>
      <c r="J107" s="86">
        <v>69</v>
      </c>
      <c r="K107" s="87">
        <v>115</v>
      </c>
    </row>
    <row r="108" spans="1:11" s="69" customFormat="1" ht="16.5" hidden="1" customHeight="1" x14ac:dyDescent="0.35">
      <c r="A108" s="91" t="s">
        <v>46</v>
      </c>
      <c r="B108" s="80">
        <v>1.4816</v>
      </c>
      <c r="C108" s="81">
        <v>244</v>
      </c>
      <c r="D108" s="147">
        <v>238</v>
      </c>
      <c r="E108" s="148"/>
      <c r="F108" s="82">
        <v>363</v>
      </c>
      <c r="G108" s="81">
        <v>107.96</v>
      </c>
      <c r="H108" s="93">
        <v>274</v>
      </c>
      <c r="I108" s="94">
        <v>220</v>
      </c>
      <c r="J108" s="90" t="s">
        <v>35</v>
      </c>
      <c r="K108" s="87">
        <v>115</v>
      </c>
    </row>
    <row r="109" spans="1:11" s="69" customFormat="1" ht="17.149999999999999" hidden="1" customHeight="1" x14ac:dyDescent="0.35">
      <c r="A109" s="91" t="s">
        <v>47</v>
      </c>
      <c r="B109" s="80">
        <v>1.4914000000000001</v>
      </c>
      <c r="C109" s="81">
        <v>248</v>
      </c>
      <c r="D109" s="147">
        <v>244</v>
      </c>
      <c r="E109" s="148"/>
      <c r="F109" s="82">
        <v>354</v>
      </c>
      <c r="G109" s="81">
        <v>107.96</v>
      </c>
      <c r="H109" s="93">
        <v>281</v>
      </c>
      <c r="I109" s="94">
        <v>226</v>
      </c>
      <c r="J109" s="90" t="s">
        <v>35</v>
      </c>
      <c r="K109" s="87">
        <v>115</v>
      </c>
    </row>
    <row r="110" spans="1:11" s="69" customFormat="1" ht="17.149999999999999" hidden="1" customHeight="1" x14ac:dyDescent="0.35">
      <c r="A110" s="91" t="s">
        <v>48</v>
      </c>
      <c r="B110" s="80">
        <v>1.4614</v>
      </c>
      <c r="C110" s="81">
        <v>261</v>
      </c>
      <c r="D110" s="147">
        <v>237</v>
      </c>
      <c r="E110" s="148"/>
      <c r="F110" s="82">
        <v>348</v>
      </c>
      <c r="G110" s="81">
        <v>107.96</v>
      </c>
      <c r="H110" s="93">
        <v>284</v>
      </c>
      <c r="I110" s="94">
        <v>227</v>
      </c>
      <c r="J110" s="90" t="s">
        <v>35</v>
      </c>
      <c r="K110" s="87">
        <v>115</v>
      </c>
    </row>
    <row r="111" spans="1:11" s="69" customFormat="1" ht="17.149999999999999" hidden="1" customHeight="1" x14ac:dyDescent="0.35">
      <c r="A111" s="91" t="s">
        <v>34</v>
      </c>
      <c r="B111" s="80">
        <v>1.4781</v>
      </c>
      <c r="C111" s="81">
        <v>251</v>
      </c>
      <c r="D111" s="147">
        <v>240</v>
      </c>
      <c r="E111" s="148"/>
      <c r="F111" s="82">
        <v>355</v>
      </c>
      <c r="G111" s="81">
        <v>107.96</v>
      </c>
      <c r="H111" s="93">
        <v>279</v>
      </c>
      <c r="I111" s="94">
        <v>224</v>
      </c>
      <c r="J111" s="86">
        <v>73</v>
      </c>
      <c r="K111" s="87">
        <v>115</v>
      </c>
    </row>
    <row r="112" spans="1:11" s="92" customFormat="1" ht="17.149999999999999" hidden="1" customHeight="1" x14ac:dyDescent="0.35">
      <c r="A112" s="138" t="s">
        <v>72</v>
      </c>
      <c r="B112" s="110">
        <v>1.4543999999999999</v>
      </c>
      <c r="C112" s="54">
        <v>248</v>
      </c>
      <c r="D112" s="149">
        <v>235</v>
      </c>
      <c r="E112" s="150"/>
      <c r="F112" s="113">
        <v>344</v>
      </c>
      <c r="G112" s="81">
        <v>107.96</v>
      </c>
      <c r="H112" s="140">
        <v>275</v>
      </c>
      <c r="I112" s="135">
        <v>221</v>
      </c>
      <c r="J112" s="137">
        <v>72</v>
      </c>
      <c r="K112" s="139">
        <v>115</v>
      </c>
    </row>
    <row r="113" spans="1:11" s="92" customFormat="1" ht="17.149999999999999" hidden="1" customHeight="1" x14ac:dyDescent="0.3">
      <c r="A113" s="138"/>
      <c r="B113" s="110"/>
      <c r="C113" s="54"/>
      <c r="D113" s="111"/>
      <c r="E113" s="112"/>
      <c r="F113" s="113"/>
      <c r="G113" s="81">
        <v>107.96</v>
      </c>
      <c r="H113" s="56"/>
      <c r="I113" s="56"/>
      <c r="J113" s="137"/>
      <c r="K113" s="139"/>
    </row>
    <row r="114" spans="1:11" s="69" customFormat="1" ht="17.149999999999999" hidden="1" customHeight="1" x14ac:dyDescent="0.3">
      <c r="A114" s="89" t="s">
        <v>92</v>
      </c>
      <c r="B114" s="80"/>
      <c r="C114" s="81"/>
      <c r="D114" s="128"/>
      <c r="E114" s="129"/>
      <c r="F114" s="82"/>
      <c r="G114" s="81">
        <v>107.96</v>
      </c>
      <c r="H114" s="81"/>
      <c r="I114" s="81"/>
      <c r="J114" s="90"/>
      <c r="K114" s="87"/>
    </row>
    <row r="115" spans="1:11" s="69" customFormat="1" ht="17.149999999999999" hidden="1" customHeight="1" x14ac:dyDescent="0.3">
      <c r="A115" s="91" t="s">
        <v>51</v>
      </c>
      <c r="B115" s="80">
        <v>1.4272</v>
      </c>
      <c r="C115" s="81">
        <v>260</v>
      </c>
      <c r="D115" s="147">
        <v>255</v>
      </c>
      <c r="E115" s="148"/>
      <c r="F115" s="82">
        <v>374</v>
      </c>
      <c r="G115" s="81">
        <v>107.96</v>
      </c>
      <c r="H115" s="130" t="s">
        <v>97</v>
      </c>
      <c r="I115" s="130" t="s">
        <v>98</v>
      </c>
      <c r="J115" s="90" t="s">
        <v>35</v>
      </c>
      <c r="K115" s="87">
        <v>120</v>
      </c>
    </row>
    <row r="116" spans="1:11" s="69" customFormat="1" ht="17.149999999999999" hidden="1" customHeight="1" x14ac:dyDescent="0.3">
      <c r="A116" s="91" t="s">
        <v>56</v>
      </c>
      <c r="B116" s="80">
        <v>1.3686</v>
      </c>
      <c r="C116" s="81">
        <v>275</v>
      </c>
      <c r="D116" s="147">
        <v>249</v>
      </c>
      <c r="E116" s="148"/>
      <c r="F116" s="82">
        <v>372</v>
      </c>
      <c r="G116" s="81">
        <v>107.96</v>
      </c>
      <c r="H116" s="130" t="s">
        <v>99</v>
      </c>
      <c r="I116" s="130" t="s">
        <v>100</v>
      </c>
      <c r="J116" s="90" t="s">
        <v>35</v>
      </c>
      <c r="K116" s="87">
        <v>120</v>
      </c>
    </row>
    <row r="117" spans="1:11" s="69" customFormat="1" ht="17.149999999999999" hidden="1" customHeight="1" x14ac:dyDescent="0.3">
      <c r="A117" s="91" t="s">
        <v>57</v>
      </c>
      <c r="B117" s="80">
        <v>1.3569</v>
      </c>
      <c r="C117" s="81">
        <v>271</v>
      </c>
      <c r="D117" s="147">
        <v>264</v>
      </c>
      <c r="E117" s="148"/>
      <c r="F117" s="82">
        <v>405</v>
      </c>
      <c r="G117" s="81">
        <v>107.96</v>
      </c>
      <c r="H117" s="130" t="s">
        <v>99</v>
      </c>
      <c r="I117" s="130" t="s">
        <v>100</v>
      </c>
      <c r="J117" s="90" t="s">
        <v>35</v>
      </c>
      <c r="K117" s="87">
        <v>120</v>
      </c>
    </row>
    <row r="118" spans="1:11" s="69" customFormat="1" ht="16.899999999999999" hidden="1" customHeight="1" x14ac:dyDescent="0.3">
      <c r="A118" s="91" t="s">
        <v>31</v>
      </c>
      <c r="B118" s="80">
        <v>1.3842000000000001</v>
      </c>
      <c r="C118" s="81">
        <v>268</v>
      </c>
      <c r="D118" s="147">
        <v>256</v>
      </c>
      <c r="E118" s="148"/>
      <c r="F118" s="82">
        <v>384</v>
      </c>
      <c r="G118" s="81">
        <v>107.96</v>
      </c>
      <c r="H118" s="130" t="s">
        <v>101</v>
      </c>
      <c r="I118" s="130" t="s">
        <v>102</v>
      </c>
      <c r="J118" s="86">
        <v>75</v>
      </c>
      <c r="K118" s="87">
        <v>120</v>
      </c>
    </row>
    <row r="119" spans="1:11" s="69" customFormat="1" ht="17.149999999999999" hidden="1" customHeight="1" x14ac:dyDescent="0.3">
      <c r="A119" s="91" t="s">
        <v>58</v>
      </c>
      <c r="B119" s="80">
        <v>1.3406</v>
      </c>
      <c r="C119" s="81">
        <v>288</v>
      </c>
      <c r="D119" s="147">
        <v>285</v>
      </c>
      <c r="E119" s="148"/>
      <c r="F119" s="82">
        <v>432</v>
      </c>
      <c r="G119" s="81">
        <v>107.96</v>
      </c>
      <c r="H119" s="130" t="s">
        <v>103</v>
      </c>
      <c r="I119" s="130" t="s">
        <v>104</v>
      </c>
      <c r="J119" s="90" t="s">
        <v>35</v>
      </c>
      <c r="K119" s="87">
        <v>120</v>
      </c>
    </row>
    <row r="120" spans="1:11" s="69" customFormat="1" ht="17.149999999999999" hidden="1" customHeight="1" x14ac:dyDescent="0.3">
      <c r="A120" s="91" t="s">
        <v>59</v>
      </c>
      <c r="B120" s="80">
        <v>1.2565</v>
      </c>
      <c r="C120" s="81">
        <v>310</v>
      </c>
      <c r="D120" s="147">
        <v>281</v>
      </c>
      <c r="E120" s="148"/>
      <c r="F120" s="82">
        <v>438</v>
      </c>
      <c r="G120" s="81">
        <v>107.96</v>
      </c>
      <c r="H120" s="130" t="s">
        <v>84</v>
      </c>
      <c r="I120" s="130" t="s">
        <v>98</v>
      </c>
      <c r="J120" s="90" t="s">
        <v>35</v>
      </c>
      <c r="K120" s="87">
        <v>120</v>
      </c>
    </row>
    <row r="121" spans="1:11" s="69" customFormat="1" ht="17.149999999999999" hidden="1" customHeight="1" x14ac:dyDescent="0.3">
      <c r="A121" s="91" t="s">
        <v>60</v>
      </c>
      <c r="B121" s="80">
        <v>1.2209000000000001</v>
      </c>
      <c r="C121" s="81">
        <v>302</v>
      </c>
      <c r="D121" s="147">
        <v>273</v>
      </c>
      <c r="E121" s="148"/>
      <c r="F121" s="82">
        <v>438</v>
      </c>
      <c r="G121" s="81">
        <v>107.96</v>
      </c>
      <c r="H121" s="130" t="s">
        <v>80</v>
      </c>
      <c r="I121" s="130" t="s">
        <v>85</v>
      </c>
      <c r="J121" s="90" t="s">
        <v>35</v>
      </c>
      <c r="K121" s="87">
        <v>120</v>
      </c>
    </row>
    <row r="122" spans="1:11" s="69" customFormat="1" ht="16.899999999999999" hidden="1" customHeight="1" x14ac:dyDescent="0.3">
      <c r="A122" s="91" t="s">
        <v>32</v>
      </c>
      <c r="B122" s="80">
        <v>1.2726999999999999</v>
      </c>
      <c r="C122" s="81">
        <v>300</v>
      </c>
      <c r="D122" s="147">
        <v>280</v>
      </c>
      <c r="E122" s="148"/>
      <c r="F122" s="82">
        <v>436</v>
      </c>
      <c r="G122" s="81">
        <v>107.96</v>
      </c>
      <c r="H122" s="130" t="s">
        <v>93</v>
      </c>
      <c r="I122" s="130" t="s">
        <v>105</v>
      </c>
      <c r="J122" s="86">
        <v>86</v>
      </c>
      <c r="K122" s="87">
        <v>120</v>
      </c>
    </row>
    <row r="123" spans="1:11" s="69" customFormat="1" ht="17.149999999999999" hidden="1" customHeight="1" x14ac:dyDescent="0.3">
      <c r="A123" s="138" t="s">
        <v>71</v>
      </c>
      <c r="B123" s="110">
        <v>1.3285</v>
      </c>
      <c r="C123" s="54">
        <v>284</v>
      </c>
      <c r="D123" s="149">
        <v>268</v>
      </c>
      <c r="E123" s="150"/>
      <c r="F123" s="113">
        <v>410</v>
      </c>
      <c r="G123" s="81">
        <v>107.96</v>
      </c>
      <c r="H123" s="56" t="s">
        <v>88</v>
      </c>
      <c r="I123" s="56" t="s">
        <v>98</v>
      </c>
      <c r="J123" s="137">
        <v>80</v>
      </c>
      <c r="K123" s="139">
        <v>120</v>
      </c>
    </row>
    <row r="124" spans="1:11" s="69" customFormat="1" ht="17.149999999999999" hidden="1" customHeight="1" x14ac:dyDescent="0.3">
      <c r="A124" s="91" t="s">
        <v>43</v>
      </c>
      <c r="B124" s="80">
        <v>1.2769999999999999</v>
      </c>
      <c r="C124" s="81">
        <v>311</v>
      </c>
      <c r="D124" s="147">
        <v>276</v>
      </c>
      <c r="E124" s="148"/>
      <c r="F124" s="82">
        <v>423</v>
      </c>
      <c r="G124" s="81">
        <v>107.96</v>
      </c>
      <c r="H124" s="130" t="s">
        <v>90</v>
      </c>
      <c r="I124" s="130" t="s">
        <v>86</v>
      </c>
      <c r="J124" s="90" t="s">
        <v>35</v>
      </c>
      <c r="K124" s="87">
        <v>120</v>
      </c>
    </row>
    <row r="125" spans="1:11" s="69" customFormat="1" ht="17.149999999999999" hidden="1" customHeight="1" x14ac:dyDescent="0.3">
      <c r="A125" s="91" t="s">
        <v>44</v>
      </c>
      <c r="B125" s="80">
        <v>1.2894000000000001</v>
      </c>
      <c r="C125" s="81">
        <v>308</v>
      </c>
      <c r="D125" s="147">
        <v>270</v>
      </c>
      <c r="E125" s="148"/>
      <c r="F125" s="82">
        <v>414</v>
      </c>
      <c r="G125" s="81">
        <v>107.96</v>
      </c>
      <c r="H125" s="130" t="s">
        <v>91</v>
      </c>
      <c r="I125" s="130" t="s">
        <v>106</v>
      </c>
      <c r="J125" s="90" t="s">
        <v>35</v>
      </c>
      <c r="K125" s="87">
        <v>120</v>
      </c>
    </row>
    <row r="126" spans="1:11" s="69" customFormat="1" ht="17.149999999999999" hidden="1" customHeight="1" x14ac:dyDescent="0.3">
      <c r="A126" s="91" t="s">
        <v>45</v>
      </c>
      <c r="B126" s="80">
        <v>1.3067</v>
      </c>
      <c r="C126" s="81">
        <v>308</v>
      </c>
      <c r="D126" s="147">
        <v>272</v>
      </c>
      <c r="E126" s="148"/>
      <c r="F126" s="82">
        <v>434</v>
      </c>
      <c r="G126" s="81">
        <v>107.96</v>
      </c>
      <c r="H126" s="130" t="s">
        <v>91</v>
      </c>
      <c r="I126" s="130" t="s">
        <v>95</v>
      </c>
      <c r="J126" s="90" t="s">
        <v>35</v>
      </c>
      <c r="K126" s="87">
        <v>120</v>
      </c>
    </row>
    <row r="127" spans="1:11" s="69" customFormat="1" ht="16.899999999999999" hidden="1" customHeight="1" x14ac:dyDescent="0.3">
      <c r="A127" s="91" t="s">
        <v>33</v>
      </c>
      <c r="B127" s="80">
        <v>1.2909999999999999</v>
      </c>
      <c r="C127" s="81">
        <v>309</v>
      </c>
      <c r="D127" s="147">
        <v>273</v>
      </c>
      <c r="E127" s="148"/>
      <c r="F127" s="82">
        <v>424</v>
      </c>
      <c r="G127" s="81">
        <v>107.96</v>
      </c>
      <c r="H127" s="130" t="s">
        <v>94</v>
      </c>
      <c r="I127" s="130" t="s">
        <v>81</v>
      </c>
      <c r="J127" s="86">
        <v>88</v>
      </c>
      <c r="K127" s="87">
        <v>120</v>
      </c>
    </row>
    <row r="128" spans="1:11" s="69" customFormat="1" ht="17.149999999999999" hidden="1" customHeight="1" x14ac:dyDescent="0.3">
      <c r="A128" s="91" t="s">
        <v>46</v>
      </c>
      <c r="B128" s="80">
        <v>1.3897999999999999</v>
      </c>
      <c r="C128" s="81">
        <v>305</v>
      </c>
      <c r="D128" s="147">
        <v>260</v>
      </c>
      <c r="E128" s="148"/>
      <c r="F128" s="82">
        <v>426</v>
      </c>
      <c r="G128" s="81">
        <v>107.96</v>
      </c>
      <c r="H128" s="130" t="s">
        <v>91</v>
      </c>
      <c r="I128" s="130" t="s">
        <v>106</v>
      </c>
      <c r="J128" s="90" t="s">
        <v>35</v>
      </c>
      <c r="K128" s="87">
        <v>120</v>
      </c>
    </row>
    <row r="129" spans="1:11" s="69" customFormat="1" ht="17.149999999999999" hidden="1" customHeight="1" x14ac:dyDescent="0.3">
      <c r="A129" s="91" t="s">
        <v>47</v>
      </c>
      <c r="B129" s="80">
        <v>1.3661000000000001</v>
      </c>
      <c r="C129" s="81">
        <v>311</v>
      </c>
      <c r="D129" s="147">
        <v>273</v>
      </c>
      <c r="E129" s="148"/>
      <c r="F129" s="82">
        <v>445</v>
      </c>
      <c r="G129" s="81">
        <v>107.96</v>
      </c>
      <c r="H129" s="130" t="s">
        <v>89</v>
      </c>
      <c r="I129" s="130" t="s">
        <v>106</v>
      </c>
      <c r="J129" s="90" t="s">
        <v>35</v>
      </c>
      <c r="K129" s="87">
        <v>120</v>
      </c>
    </row>
    <row r="130" spans="1:11" s="69" customFormat="1" ht="17.149999999999999" hidden="1" customHeight="1" x14ac:dyDescent="0.3">
      <c r="A130" s="91" t="s">
        <v>48</v>
      </c>
      <c r="B130" s="80">
        <v>1.3220000000000001</v>
      </c>
      <c r="C130" s="81">
        <v>320</v>
      </c>
      <c r="D130" s="147">
        <v>287</v>
      </c>
      <c r="E130" s="148"/>
      <c r="F130" s="82">
        <v>463</v>
      </c>
      <c r="G130" s="81">
        <v>107.96</v>
      </c>
      <c r="H130" s="130" t="s">
        <v>82</v>
      </c>
      <c r="I130" s="130" t="s">
        <v>87</v>
      </c>
      <c r="J130" s="90" t="s">
        <v>35</v>
      </c>
      <c r="K130" s="87">
        <v>120</v>
      </c>
    </row>
    <row r="131" spans="1:11" s="69" customFormat="1" ht="17.149999999999999" hidden="1" customHeight="1" x14ac:dyDescent="0.3">
      <c r="A131" s="91" t="s">
        <v>34</v>
      </c>
      <c r="B131" s="80">
        <v>1.3593</v>
      </c>
      <c r="C131" s="81">
        <v>312</v>
      </c>
      <c r="D131" s="147">
        <v>273</v>
      </c>
      <c r="E131" s="148"/>
      <c r="F131" s="82">
        <v>445</v>
      </c>
      <c r="G131" s="81">
        <v>107.96</v>
      </c>
      <c r="H131" s="130" t="s">
        <v>89</v>
      </c>
      <c r="I131" s="130" t="s">
        <v>81</v>
      </c>
      <c r="J131" s="86">
        <v>93</v>
      </c>
      <c r="K131" s="87">
        <v>120</v>
      </c>
    </row>
    <row r="132" spans="1:11" s="92" customFormat="1" ht="17.149999999999999" hidden="1" customHeight="1" x14ac:dyDescent="0.3">
      <c r="A132" s="138" t="s">
        <v>72</v>
      </c>
      <c r="B132" s="110">
        <v>1.3251999999999999</v>
      </c>
      <c r="C132" s="54">
        <v>310</v>
      </c>
      <c r="D132" s="149">
        <v>273</v>
      </c>
      <c r="E132" s="150"/>
      <c r="F132" s="113">
        <v>434</v>
      </c>
      <c r="G132" s="81">
        <v>107.96</v>
      </c>
      <c r="H132" s="56" t="s">
        <v>91</v>
      </c>
      <c r="I132" s="56" t="s">
        <v>106</v>
      </c>
      <c r="J132" s="137">
        <v>91</v>
      </c>
      <c r="K132" s="139">
        <v>120</v>
      </c>
    </row>
    <row r="133" spans="1:11" s="92" customFormat="1" ht="17.149999999999999" hidden="1" customHeight="1" x14ac:dyDescent="0.3">
      <c r="A133" s="138"/>
      <c r="B133" s="110"/>
      <c r="C133" s="54"/>
      <c r="D133" s="111"/>
      <c r="E133" s="112"/>
      <c r="F133" s="113"/>
      <c r="G133" s="81">
        <v>107.96</v>
      </c>
      <c r="H133" s="56"/>
      <c r="I133" s="56"/>
      <c r="J133" s="137"/>
      <c r="K133" s="139"/>
    </row>
    <row r="134" spans="1:11" s="69" customFormat="1" ht="17.149999999999999" hidden="1" customHeight="1" x14ac:dyDescent="0.3">
      <c r="A134" s="89" t="s">
        <v>96</v>
      </c>
      <c r="B134" s="80"/>
      <c r="C134" s="81"/>
      <c r="D134" s="128"/>
      <c r="E134" s="129"/>
      <c r="F134" s="82"/>
      <c r="G134" s="81">
        <v>107.96</v>
      </c>
      <c r="H134" s="81"/>
      <c r="I134" s="81"/>
      <c r="J134" s="90"/>
      <c r="K134" s="87"/>
    </row>
    <row r="135" spans="1:11" s="69" customFormat="1" ht="17.149999999999999" hidden="1" customHeight="1" x14ac:dyDescent="0.3">
      <c r="A135" s="91" t="s">
        <v>51</v>
      </c>
      <c r="B135" s="80">
        <v>1.3360000000000001</v>
      </c>
      <c r="C135" s="81">
        <v>347</v>
      </c>
      <c r="D135" s="147">
        <v>298</v>
      </c>
      <c r="E135" s="148"/>
      <c r="F135" s="82">
        <v>489</v>
      </c>
      <c r="G135" s="81">
        <v>107.96</v>
      </c>
      <c r="H135" s="81">
        <v>278</v>
      </c>
      <c r="I135" s="81">
        <v>224</v>
      </c>
      <c r="J135" s="90" t="s">
        <v>35</v>
      </c>
      <c r="K135" s="87">
        <v>128</v>
      </c>
    </row>
    <row r="136" spans="1:11" s="69" customFormat="1" ht="17.149999999999999" hidden="1" customHeight="1" x14ac:dyDescent="0.3">
      <c r="A136" s="91" t="s">
        <v>56</v>
      </c>
      <c r="B136" s="80">
        <v>1.3649</v>
      </c>
      <c r="C136" s="81">
        <v>365</v>
      </c>
      <c r="D136" s="147">
        <v>321</v>
      </c>
      <c r="E136" s="148"/>
      <c r="F136" s="82">
        <v>502</v>
      </c>
      <c r="G136" s="81">
        <v>107.96</v>
      </c>
      <c r="H136" s="81">
        <v>279</v>
      </c>
      <c r="I136" s="81">
        <v>224</v>
      </c>
      <c r="J136" s="90" t="s">
        <v>35</v>
      </c>
      <c r="K136" s="87">
        <v>128</v>
      </c>
    </row>
    <row r="137" spans="1:11" s="69" customFormat="1" ht="17.149999999999999" hidden="1" customHeight="1" x14ac:dyDescent="0.3">
      <c r="A137" s="91" t="s">
        <v>57</v>
      </c>
      <c r="B137" s="80">
        <v>1.3998999999999999</v>
      </c>
      <c r="C137" s="81">
        <v>384</v>
      </c>
      <c r="D137" s="147">
        <v>370</v>
      </c>
      <c r="E137" s="148"/>
      <c r="F137" s="82">
        <v>548</v>
      </c>
      <c r="G137" s="81">
        <v>107.96</v>
      </c>
      <c r="H137" s="81">
        <v>279</v>
      </c>
      <c r="I137" s="81">
        <v>224</v>
      </c>
      <c r="J137" s="90" t="s">
        <v>35</v>
      </c>
      <c r="K137" s="87">
        <v>128</v>
      </c>
    </row>
    <row r="138" spans="1:11" s="69" customFormat="1" ht="16.899999999999999" hidden="1" customHeight="1" x14ac:dyDescent="0.3">
      <c r="A138" s="91" t="s">
        <v>31</v>
      </c>
      <c r="B138" s="80">
        <v>1.3669</v>
      </c>
      <c r="C138" s="81">
        <v>365</v>
      </c>
      <c r="D138" s="147">
        <v>330</v>
      </c>
      <c r="E138" s="148"/>
      <c r="F138" s="82">
        <v>513</v>
      </c>
      <c r="G138" s="81">
        <v>107.96</v>
      </c>
      <c r="H138" s="81">
        <v>279</v>
      </c>
      <c r="I138" s="81">
        <v>224</v>
      </c>
      <c r="J138" s="86">
        <v>105</v>
      </c>
      <c r="K138" s="87">
        <v>128</v>
      </c>
    </row>
    <row r="139" spans="1:11" s="69" customFormat="1" ht="17.149999999999999" hidden="1" customHeight="1" x14ac:dyDescent="0.3">
      <c r="A139" s="91" t="s">
        <v>58</v>
      </c>
      <c r="B139" s="80">
        <v>1.4441999999999999</v>
      </c>
      <c r="C139" s="81">
        <v>417</v>
      </c>
      <c r="D139" s="147">
        <v>376</v>
      </c>
      <c r="E139" s="148"/>
      <c r="F139" s="82">
        <v>548</v>
      </c>
      <c r="G139" s="81">
        <v>107.96</v>
      </c>
      <c r="H139" s="81">
        <v>285</v>
      </c>
      <c r="I139" s="81">
        <v>231</v>
      </c>
      <c r="J139" s="90" t="s">
        <v>35</v>
      </c>
      <c r="K139" s="87">
        <v>128</v>
      </c>
    </row>
    <row r="140" spans="1:11" s="69" customFormat="1" ht="17.149999999999999" hidden="1" customHeight="1" x14ac:dyDescent="0.3">
      <c r="A140" s="91" t="s">
        <v>59</v>
      </c>
      <c r="B140" s="80">
        <v>1.4349000000000001</v>
      </c>
      <c r="C140" s="81">
        <v>429</v>
      </c>
      <c r="D140" s="147">
        <v>349</v>
      </c>
      <c r="E140" s="148"/>
      <c r="F140" s="82">
        <v>513</v>
      </c>
      <c r="G140" s="81">
        <v>107.96</v>
      </c>
      <c r="H140" s="81">
        <v>286</v>
      </c>
      <c r="I140" s="81">
        <v>232</v>
      </c>
      <c r="J140" s="90" t="s">
        <v>35</v>
      </c>
      <c r="K140" s="87">
        <v>128</v>
      </c>
    </row>
    <row r="141" spans="1:11" s="69" customFormat="1" ht="17.149999999999999" hidden="1" customHeight="1" x14ac:dyDescent="0.3">
      <c r="A141" s="91" t="s">
        <v>60</v>
      </c>
      <c r="B141" s="80">
        <v>1.4388000000000001</v>
      </c>
      <c r="C141" s="81">
        <v>406</v>
      </c>
      <c r="D141" s="147">
        <v>364</v>
      </c>
      <c r="E141" s="148"/>
      <c r="F141" s="82">
        <v>534</v>
      </c>
      <c r="G141" s="81">
        <v>107.96</v>
      </c>
      <c r="H141" s="81">
        <v>286</v>
      </c>
      <c r="I141" s="81">
        <v>232</v>
      </c>
      <c r="J141" s="90" t="s">
        <v>35</v>
      </c>
      <c r="K141" s="87">
        <v>128</v>
      </c>
    </row>
    <row r="142" spans="1:11" s="69" customFormat="1" ht="16.899999999999999" hidden="1" customHeight="1" x14ac:dyDescent="0.3">
      <c r="A142" s="91" t="s">
        <v>32</v>
      </c>
      <c r="B142" s="80">
        <v>1.4393</v>
      </c>
      <c r="C142" s="81">
        <v>418</v>
      </c>
      <c r="D142" s="147">
        <v>363</v>
      </c>
      <c r="E142" s="148"/>
      <c r="F142" s="82">
        <v>532</v>
      </c>
      <c r="G142" s="81">
        <v>107.96</v>
      </c>
      <c r="H142" s="81">
        <v>286</v>
      </c>
      <c r="I142" s="81">
        <v>232</v>
      </c>
      <c r="J142" s="86">
        <v>105</v>
      </c>
      <c r="K142" s="87">
        <v>128</v>
      </c>
    </row>
    <row r="143" spans="1:11" s="69" customFormat="1" ht="17.149999999999999" hidden="1" customHeight="1" x14ac:dyDescent="0.3">
      <c r="A143" s="138" t="s">
        <v>71</v>
      </c>
      <c r="B143" s="110">
        <v>1.4031</v>
      </c>
      <c r="C143" s="54">
        <v>391</v>
      </c>
      <c r="D143" s="149">
        <v>346</v>
      </c>
      <c r="E143" s="150"/>
      <c r="F143" s="113">
        <v>522</v>
      </c>
      <c r="G143" s="81">
        <v>107.96</v>
      </c>
      <c r="H143" s="81">
        <v>282</v>
      </c>
      <c r="I143" s="81">
        <v>228</v>
      </c>
      <c r="J143" s="137">
        <v>105</v>
      </c>
      <c r="K143" s="139">
        <v>128</v>
      </c>
    </row>
    <row r="144" spans="1:11" s="69" customFormat="1" ht="17.149999999999999" hidden="1" customHeight="1" x14ac:dyDescent="0.3">
      <c r="A144" s="91" t="s">
        <v>43</v>
      </c>
      <c r="B144" s="80">
        <v>1.4263999999999999</v>
      </c>
      <c r="C144" s="81">
        <v>407</v>
      </c>
      <c r="D144" s="147">
        <v>373</v>
      </c>
      <c r="E144" s="148"/>
      <c r="F144" s="82">
        <v>544</v>
      </c>
      <c r="G144" s="81">
        <v>107.96</v>
      </c>
      <c r="H144" s="81">
        <v>300</v>
      </c>
      <c r="I144" s="81">
        <v>253</v>
      </c>
      <c r="J144" s="90" t="s">
        <v>35</v>
      </c>
      <c r="K144" s="87">
        <v>128</v>
      </c>
    </row>
    <row r="145" spans="1:11" s="69" customFormat="1" ht="17.149999999999999" hidden="1" customHeight="1" x14ac:dyDescent="0.3">
      <c r="A145" s="91" t="s">
        <v>44</v>
      </c>
      <c r="B145" s="80">
        <v>1.4342999999999999</v>
      </c>
      <c r="C145" s="81">
        <v>412</v>
      </c>
      <c r="D145" s="147">
        <v>339</v>
      </c>
      <c r="E145" s="148"/>
      <c r="F145" s="82">
        <v>519</v>
      </c>
      <c r="G145" s="81">
        <v>107.96</v>
      </c>
      <c r="H145" s="81">
        <v>304</v>
      </c>
      <c r="I145" s="81">
        <v>253</v>
      </c>
      <c r="J145" s="90" t="s">
        <v>35</v>
      </c>
      <c r="K145" s="87">
        <v>128</v>
      </c>
    </row>
    <row r="146" spans="1:11" s="69" customFormat="1" ht="17.149999999999999" hidden="1" customHeight="1" x14ac:dyDescent="0.3">
      <c r="A146" s="91" t="s">
        <v>45</v>
      </c>
      <c r="B146" s="80">
        <v>1.377</v>
      </c>
      <c r="C146" s="81">
        <v>402</v>
      </c>
      <c r="D146" s="147">
        <v>363</v>
      </c>
      <c r="E146" s="148"/>
      <c r="F146" s="82">
        <v>541</v>
      </c>
      <c r="G146" s="81">
        <v>107.96</v>
      </c>
      <c r="H146" s="81">
        <v>303</v>
      </c>
      <c r="I146" s="81">
        <v>253</v>
      </c>
      <c r="J146" s="90" t="s">
        <v>35</v>
      </c>
      <c r="K146" s="87">
        <v>128</v>
      </c>
    </row>
    <row r="147" spans="1:11" s="69" customFormat="1" ht="16.899999999999999" hidden="1" customHeight="1" x14ac:dyDescent="0.3">
      <c r="A147" s="91" t="s">
        <v>33</v>
      </c>
      <c r="B147" s="80">
        <v>1.4126000000000001</v>
      </c>
      <c r="C147" s="81">
        <v>407</v>
      </c>
      <c r="D147" s="147">
        <v>358</v>
      </c>
      <c r="E147" s="148"/>
      <c r="F147" s="82">
        <v>534</v>
      </c>
      <c r="G147" s="81">
        <v>107.96</v>
      </c>
      <c r="H147" s="81">
        <v>302</v>
      </c>
      <c r="I147" s="81">
        <v>253</v>
      </c>
      <c r="J147" s="86">
        <v>106</v>
      </c>
      <c r="K147" s="87">
        <v>128</v>
      </c>
    </row>
    <row r="148" spans="1:11" s="69" customFormat="1" ht="17.149999999999999" hidden="1" customHeight="1" x14ac:dyDescent="0.3">
      <c r="A148" s="91" t="s">
        <v>46</v>
      </c>
      <c r="B148" s="80">
        <v>1.3706</v>
      </c>
      <c r="C148" s="81">
        <v>410</v>
      </c>
      <c r="D148" s="147">
        <v>363</v>
      </c>
      <c r="E148" s="148"/>
      <c r="F148" s="82">
        <v>567</v>
      </c>
      <c r="G148" s="81">
        <v>107.96</v>
      </c>
      <c r="H148" s="81">
        <v>320</v>
      </c>
      <c r="I148" s="81">
        <v>254</v>
      </c>
      <c r="J148" s="90" t="s">
        <v>35</v>
      </c>
      <c r="K148" s="87">
        <v>128</v>
      </c>
    </row>
    <row r="149" spans="1:11" s="69" customFormat="1" ht="17.149999999999999" hidden="1" customHeight="1" x14ac:dyDescent="0.3">
      <c r="A149" s="91" t="s">
        <v>47</v>
      </c>
      <c r="B149" s="80">
        <v>1.3555999999999999</v>
      </c>
      <c r="C149" s="81">
        <v>411</v>
      </c>
      <c r="D149" s="147">
        <v>374</v>
      </c>
      <c r="E149" s="148"/>
      <c r="F149" s="82">
        <v>585</v>
      </c>
      <c r="G149" s="81">
        <v>107.96</v>
      </c>
      <c r="H149" s="81">
        <v>323</v>
      </c>
      <c r="I149" s="81">
        <v>254</v>
      </c>
      <c r="J149" s="90" t="s">
        <v>35</v>
      </c>
      <c r="K149" s="87">
        <v>128</v>
      </c>
    </row>
    <row r="150" spans="1:11" s="69" customFormat="1" ht="17.149999999999999" hidden="1" customHeight="1" x14ac:dyDescent="0.3">
      <c r="A150" s="91" t="s">
        <v>48</v>
      </c>
      <c r="B150" s="80">
        <v>1.3179000000000001</v>
      </c>
      <c r="C150" s="81">
        <v>410</v>
      </c>
      <c r="D150" s="147">
        <v>371</v>
      </c>
      <c r="E150" s="148"/>
      <c r="F150" s="82">
        <v>550</v>
      </c>
      <c r="G150" s="81">
        <v>107.96</v>
      </c>
      <c r="H150" s="81">
        <v>323</v>
      </c>
      <c r="I150" s="81">
        <v>254</v>
      </c>
      <c r="J150" s="90" t="s">
        <v>35</v>
      </c>
      <c r="K150" s="87">
        <v>128</v>
      </c>
    </row>
    <row r="151" spans="1:11" s="69" customFormat="1" ht="16.899999999999999" hidden="1" customHeight="1" x14ac:dyDescent="0.3">
      <c r="A151" s="91" t="s">
        <v>34</v>
      </c>
      <c r="B151" s="80">
        <v>1.3480000000000001</v>
      </c>
      <c r="C151" s="81">
        <v>410</v>
      </c>
      <c r="D151" s="147">
        <v>369</v>
      </c>
      <c r="E151" s="148"/>
      <c r="F151" s="82">
        <v>568</v>
      </c>
      <c r="G151" s="81">
        <v>107.96</v>
      </c>
      <c r="H151" s="81">
        <v>322</v>
      </c>
      <c r="I151" s="81">
        <v>254</v>
      </c>
      <c r="J151" s="86">
        <v>110</v>
      </c>
      <c r="K151" s="87">
        <v>128</v>
      </c>
    </row>
    <row r="152" spans="1:11" s="69" customFormat="1" ht="17.149999999999999" hidden="1" customHeight="1" x14ac:dyDescent="0.3">
      <c r="A152" s="138" t="s">
        <v>72</v>
      </c>
      <c r="B152" s="110">
        <v>1.3803000000000001</v>
      </c>
      <c r="C152" s="54">
        <v>409</v>
      </c>
      <c r="D152" s="149">
        <v>364</v>
      </c>
      <c r="E152" s="150"/>
      <c r="F152" s="113">
        <v>551</v>
      </c>
      <c r="G152" s="81">
        <v>107.96</v>
      </c>
      <c r="H152" s="81">
        <v>312</v>
      </c>
      <c r="I152" s="81">
        <v>254</v>
      </c>
      <c r="J152" s="137">
        <v>109</v>
      </c>
      <c r="K152" s="139">
        <v>128</v>
      </c>
    </row>
    <row r="153" spans="1:11" s="69" customFormat="1" ht="17.149999999999999" hidden="1" customHeight="1" x14ac:dyDescent="0.3">
      <c r="A153" s="138"/>
      <c r="B153" s="110"/>
      <c r="C153" s="54"/>
      <c r="D153" s="111"/>
      <c r="E153" s="112"/>
      <c r="F153" s="113"/>
      <c r="G153" s="81">
        <v>107.96</v>
      </c>
      <c r="H153" s="56"/>
      <c r="I153" s="56"/>
      <c r="J153" s="137"/>
      <c r="K153" s="139"/>
    </row>
    <row r="154" spans="1:11" s="69" customFormat="1" ht="17.149999999999999" hidden="1" customHeight="1" x14ac:dyDescent="0.3">
      <c r="A154" s="89" t="s">
        <v>107</v>
      </c>
      <c r="B154" s="80"/>
      <c r="C154" s="81"/>
      <c r="D154" s="147"/>
      <c r="E154" s="148"/>
      <c r="F154" s="82"/>
      <c r="G154" s="81">
        <v>107.96</v>
      </c>
      <c r="H154" s="81"/>
      <c r="I154" s="81"/>
      <c r="J154" s="90"/>
      <c r="K154" s="87"/>
    </row>
    <row r="155" spans="1:11" s="69" customFormat="1" ht="17.149999999999999" hidden="1" customHeight="1" x14ac:dyDescent="0.3">
      <c r="A155" s="91" t="s">
        <v>51</v>
      </c>
      <c r="B155" s="80">
        <v>1.2905</v>
      </c>
      <c r="C155" s="81">
        <v>420</v>
      </c>
      <c r="D155" s="147">
        <v>400</v>
      </c>
      <c r="E155" s="148"/>
      <c r="F155" s="82">
        <v>583</v>
      </c>
      <c r="G155" s="81">
        <v>107.96</v>
      </c>
      <c r="H155" s="56" t="s">
        <v>142</v>
      </c>
      <c r="I155" s="56" t="s">
        <v>110</v>
      </c>
      <c r="J155" s="90" t="s">
        <v>35</v>
      </c>
      <c r="K155" s="87">
        <v>137</v>
      </c>
    </row>
    <row r="156" spans="1:11" s="69" customFormat="1" ht="17.149999999999999" hidden="1" customHeight="1" x14ac:dyDescent="0.3">
      <c r="A156" s="91" t="s">
        <v>56</v>
      </c>
      <c r="B156" s="80">
        <v>1.3224</v>
      </c>
      <c r="C156" s="81">
        <v>440</v>
      </c>
      <c r="D156" s="147">
        <v>406</v>
      </c>
      <c r="E156" s="148"/>
      <c r="F156" s="82">
        <v>605</v>
      </c>
      <c r="G156" s="81">
        <v>107.96</v>
      </c>
      <c r="H156" s="56" t="s">
        <v>108</v>
      </c>
      <c r="I156" s="56" t="s">
        <v>110</v>
      </c>
      <c r="J156" s="90" t="s">
        <v>35</v>
      </c>
      <c r="K156" s="87">
        <v>137</v>
      </c>
    </row>
    <row r="157" spans="1:11" s="69" customFormat="1" ht="17.149999999999999" hidden="1" customHeight="1" x14ac:dyDescent="0.3">
      <c r="A157" s="91" t="s">
        <v>57</v>
      </c>
      <c r="B157" s="80">
        <v>1.3201000000000001</v>
      </c>
      <c r="C157" s="81">
        <v>459</v>
      </c>
      <c r="D157" s="147">
        <v>433</v>
      </c>
      <c r="E157" s="148"/>
      <c r="F157" s="82">
        <v>608</v>
      </c>
      <c r="G157" s="81">
        <v>107.96</v>
      </c>
      <c r="H157" s="56" t="s">
        <v>129</v>
      </c>
      <c r="I157" s="56" t="s">
        <v>97</v>
      </c>
      <c r="J157" s="90" t="s">
        <v>35</v>
      </c>
      <c r="K157" s="87">
        <v>137</v>
      </c>
    </row>
    <row r="158" spans="1:11" s="69" customFormat="1" ht="16.899999999999999" hidden="1" customHeight="1" x14ac:dyDescent="0.3">
      <c r="A158" s="91" t="s">
        <v>31</v>
      </c>
      <c r="B158" s="80">
        <v>1.3109999999999999</v>
      </c>
      <c r="C158" s="81">
        <v>439</v>
      </c>
      <c r="D158" s="147">
        <v>413</v>
      </c>
      <c r="E158" s="148"/>
      <c r="F158" s="82">
        <v>599</v>
      </c>
      <c r="G158" s="81">
        <v>107.96</v>
      </c>
      <c r="H158" s="56" t="s">
        <v>108</v>
      </c>
      <c r="I158" s="56" t="s">
        <v>114</v>
      </c>
      <c r="J158" s="86">
        <v>100</v>
      </c>
      <c r="K158" s="87">
        <v>137</v>
      </c>
    </row>
    <row r="159" spans="1:11" s="69" customFormat="1" ht="17.149999999999999" hidden="1" customHeight="1" x14ac:dyDescent="0.3">
      <c r="A159" s="91" t="s">
        <v>58</v>
      </c>
      <c r="B159" s="80">
        <v>1.3162</v>
      </c>
      <c r="C159" s="81">
        <v>476</v>
      </c>
      <c r="D159" s="147">
        <v>423</v>
      </c>
      <c r="E159" s="148"/>
      <c r="F159" s="82">
        <v>591</v>
      </c>
      <c r="G159" s="81">
        <v>107.96</v>
      </c>
      <c r="H159" s="56" t="s">
        <v>134</v>
      </c>
      <c r="I159" s="56" t="s">
        <v>112</v>
      </c>
      <c r="J159" s="90" t="s">
        <v>35</v>
      </c>
      <c r="K159" s="87">
        <v>137</v>
      </c>
    </row>
    <row r="160" spans="1:11" s="69" customFormat="1" ht="17.149999999999999" hidden="1" customHeight="1" x14ac:dyDescent="0.3">
      <c r="A160" s="91" t="s">
        <v>59</v>
      </c>
      <c r="B160" s="80">
        <v>1.2788999999999999</v>
      </c>
      <c r="C160" s="81">
        <v>461</v>
      </c>
      <c r="D160" s="147">
        <v>396</v>
      </c>
      <c r="E160" s="148"/>
      <c r="F160" s="82">
        <v>569</v>
      </c>
      <c r="G160" s="81">
        <v>107.96</v>
      </c>
      <c r="H160" s="56" t="s">
        <v>135</v>
      </c>
      <c r="I160" s="56" t="s">
        <v>112</v>
      </c>
      <c r="J160" s="90" t="s">
        <v>35</v>
      </c>
      <c r="K160" s="87">
        <v>137</v>
      </c>
    </row>
    <row r="161" spans="1:11" s="69" customFormat="1" ht="17.149999999999999" hidden="1" customHeight="1" x14ac:dyDescent="0.3">
      <c r="A161" s="91" t="s">
        <v>60</v>
      </c>
      <c r="B161" s="80">
        <v>1.2525999999999999</v>
      </c>
      <c r="C161" s="81">
        <v>430</v>
      </c>
      <c r="D161" s="147">
        <v>364</v>
      </c>
      <c r="E161" s="148"/>
      <c r="F161" s="82">
        <v>544</v>
      </c>
      <c r="G161" s="81">
        <v>107.96</v>
      </c>
      <c r="H161" s="56" t="s">
        <v>134</v>
      </c>
      <c r="I161" s="56" t="s">
        <v>112</v>
      </c>
      <c r="J161" s="90" t="s">
        <v>35</v>
      </c>
      <c r="K161" s="87">
        <v>137</v>
      </c>
    </row>
    <row r="162" spans="1:11" s="69" customFormat="1" ht="16.899999999999999" hidden="1" customHeight="1" x14ac:dyDescent="0.3">
      <c r="A162" s="91" t="s">
        <v>32</v>
      </c>
      <c r="B162" s="80">
        <v>1.2826</v>
      </c>
      <c r="C162" s="81">
        <v>455</v>
      </c>
      <c r="D162" s="147">
        <v>394</v>
      </c>
      <c r="E162" s="148"/>
      <c r="F162" s="82">
        <v>568</v>
      </c>
      <c r="G162" s="81">
        <v>107.96</v>
      </c>
      <c r="H162" s="56" t="s">
        <v>134</v>
      </c>
      <c r="I162" s="56" t="s">
        <v>112</v>
      </c>
      <c r="J162" s="86">
        <v>93</v>
      </c>
      <c r="K162" s="87">
        <v>137</v>
      </c>
    </row>
    <row r="163" spans="1:11" s="69" customFormat="1" ht="17.149999999999999" hidden="1" customHeight="1" x14ac:dyDescent="0.3">
      <c r="A163" s="138" t="s">
        <v>71</v>
      </c>
      <c r="B163" s="110">
        <v>1.2968</v>
      </c>
      <c r="C163" s="54">
        <v>447</v>
      </c>
      <c r="D163" s="149">
        <v>404</v>
      </c>
      <c r="E163" s="150"/>
      <c r="F163" s="113">
        <v>583</v>
      </c>
      <c r="G163" s="81">
        <v>107.96</v>
      </c>
      <c r="H163" s="56" t="s">
        <v>132</v>
      </c>
      <c r="I163" s="56" t="s">
        <v>139</v>
      </c>
      <c r="J163" s="137">
        <v>97</v>
      </c>
      <c r="K163" s="139">
        <v>137</v>
      </c>
    </row>
    <row r="164" spans="1:11" s="69" customFormat="1" ht="17.149999999999999" hidden="1" customHeight="1" x14ac:dyDescent="0.3">
      <c r="A164" s="91" t="s">
        <v>43</v>
      </c>
      <c r="B164" s="80">
        <v>1.2287999999999999</v>
      </c>
      <c r="C164" s="81">
        <v>400</v>
      </c>
      <c r="D164" s="147">
        <v>386</v>
      </c>
      <c r="E164" s="148"/>
      <c r="F164" s="82">
        <v>576</v>
      </c>
      <c r="G164" s="81">
        <v>107.96</v>
      </c>
      <c r="H164" s="56" t="s">
        <v>109</v>
      </c>
      <c r="I164" s="56" t="s">
        <v>99</v>
      </c>
      <c r="J164" s="90" t="s">
        <v>35</v>
      </c>
      <c r="K164" s="87">
        <v>137</v>
      </c>
    </row>
    <row r="165" spans="1:11" s="69" customFormat="1" ht="17.149999999999999" hidden="1" customHeight="1" x14ac:dyDescent="0.3">
      <c r="A165" s="91" t="s">
        <v>44</v>
      </c>
      <c r="B165" s="80">
        <v>1.24</v>
      </c>
      <c r="C165" s="81">
        <v>430</v>
      </c>
      <c r="D165" s="147">
        <v>422</v>
      </c>
      <c r="E165" s="148"/>
      <c r="F165" s="82">
        <v>609</v>
      </c>
      <c r="G165" s="81">
        <v>107.96</v>
      </c>
      <c r="H165" s="56" t="s">
        <v>136</v>
      </c>
      <c r="I165" s="56" t="s">
        <v>99</v>
      </c>
      <c r="J165" s="90" t="s">
        <v>35</v>
      </c>
      <c r="K165" s="87">
        <v>137</v>
      </c>
    </row>
    <row r="166" spans="1:11" s="69" customFormat="1" ht="17.149999999999999" hidden="1" customHeight="1" x14ac:dyDescent="0.3">
      <c r="A166" s="91" t="s">
        <v>45</v>
      </c>
      <c r="B166" s="80">
        <v>1.2856000000000001</v>
      </c>
      <c r="C166" s="81">
        <v>457</v>
      </c>
      <c r="D166" s="147">
        <v>417</v>
      </c>
      <c r="E166" s="148"/>
      <c r="F166" s="82">
        <v>601</v>
      </c>
      <c r="G166" s="81">
        <v>107.96</v>
      </c>
      <c r="H166" s="56" t="s">
        <v>137</v>
      </c>
      <c r="I166" s="56" t="s">
        <v>143</v>
      </c>
      <c r="J166" s="90" t="s">
        <v>35</v>
      </c>
      <c r="K166" s="87">
        <v>137</v>
      </c>
    </row>
    <row r="167" spans="1:11" s="69" customFormat="1" ht="16.899999999999999" hidden="1" customHeight="1" x14ac:dyDescent="0.3">
      <c r="A167" s="91" t="s">
        <v>33</v>
      </c>
      <c r="B167" s="80">
        <v>1.2515000000000001</v>
      </c>
      <c r="C167" s="81">
        <v>429</v>
      </c>
      <c r="D167" s="147">
        <v>408</v>
      </c>
      <c r="E167" s="148"/>
      <c r="F167" s="82">
        <v>595</v>
      </c>
      <c r="G167" s="81">
        <v>107.96</v>
      </c>
      <c r="H167" s="56" t="s">
        <v>136</v>
      </c>
      <c r="I167" s="56" t="s">
        <v>99</v>
      </c>
      <c r="J167" s="86">
        <v>92</v>
      </c>
      <c r="K167" s="87">
        <v>137</v>
      </c>
    </row>
    <row r="168" spans="1:11" s="69" customFormat="1" ht="17.149999999999999" hidden="1" customHeight="1" x14ac:dyDescent="0.3">
      <c r="A168" s="91" t="s">
        <v>46</v>
      </c>
      <c r="B168" s="80">
        <v>1.2974000000000001</v>
      </c>
      <c r="C168" s="81">
        <v>449</v>
      </c>
      <c r="D168" s="147">
        <v>377</v>
      </c>
      <c r="E168" s="148"/>
      <c r="F168" s="82">
        <v>624</v>
      </c>
      <c r="G168" s="81">
        <v>107.96</v>
      </c>
      <c r="H168" s="56" t="s">
        <v>144</v>
      </c>
      <c r="I168" s="56" t="s">
        <v>127</v>
      </c>
      <c r="J168" s="90" t="s">
        <v>35</v>
      </c>
      <c r="K168" s="87">
        <v>137</v>
      </c>
    </row>
    <row r="169" spans="1:11" s="69" customFormat="1" ht="17.149999999999999" hidden="1" customHeight="1" x14ac:dyDescent="0.3">
      <c r="A169" s="91" t="s">
        <v>47</v>
      </c>
      <c r="B169" s="80">
        <v>1.2827999999999999</v>
      </c>
      <c r="C169" s="81">
        <v>438</v>
      </c>
      <c r="D169" s="147">
        <v>364</v>
      </c>
      <c r="E169" s="148"/>
      <c r="F169" s="82">
        <v>595</v>
      </c>
      <c r="G169" s="81">
        <v>107.96</v>
      </c>
      <c r="H169" s="56" t="s">
        <v>144</v>
      </c>
      <c r="I169" s="56" t="s">
        <v>141</v>
      </c>
      <c r="J169" s="90" t="s">
        <v>35</v>
      </c>
      <c r="K169" s="87">
        <v>137</v>
      </c>
    </row>
    <row r="170" spans="1:11" s="69" customFormat="1" ht="17.149999999999999" hidden="1" customHeight="1" x14ac:dyDescent="0.3">
      <c r="A170" s="91" t="s">
        <v>48</v>
      </c>
      <c r="B170" s="80">
        <v>1.3119000000000001</v>
      </c>
      <c r="C170" s="81">
        <v>438</v>
      </c>
      <c r="D170" s="147">
        <v>345</v>
      </c>
      <c r="E170" s="148"/>
      <c r="F170" s="82">
        <v>557</v>
      </c>
      <c r="G170" s="81">
        <v>107.96</v>
      </c>
      <c r="H170" s="56" t="s">
        <v>137</v>
      </c>
      <c r="I170" s="56" t="s">
        <v>99</v>
      </c>
      <c r="J170" s="90" t="s">
        <v>35</v>
      </c>
      <c r="K170" s="87">
        <v>137</v>
      </c>
    </row>
    <row r="171" spans="1:11" s="69" customFormat="1" ht="16.899999999999999" hidden="1" customHeight="1" x14ac:dyDescent="0.3">
      <c r="A171" s="91" t="s">
        <v>34</v>
      </c>
      <c r="B171" s="80">
        <v>1.2974000000000001</v>
      </c>
      <c r="C171" s="81">
        <v>442</v>
      </c>
      <c r="D171" s="147">
        <v>362</v>
      </c>
      <c r="E171" s="148"/>
      <c r="F171" s="82">
        <v>592</v>
      </c>
      <c r="G171" s="81">
        <v>107.96</v>
      </c>
      <c r="H171" s="56" t="s">
        <v>138</v>
      </c>
      <c r="I171" s="56" t="s">
        <v>140</v>
      </c>
      <c r="J171" s="86">
        <v>87</v>
      </c>
      <c r="K171" s="87">
        <v>137</v>
      </c>
    </row>
    <row r="172" spans="1:11" s="69" customFormat="1" ht="17.149999999999999" hidden="1" customHeight="1" x14ac:dyDescent="0.3">
      <c r="A172" s="138" t="s">
        <v>72</v>
      </c>
      <c r="B172" s="110">
        <v>1.2744</v>
      </c>
      <c r="C172" s="54">
        <v>435</v>
      </c>
      <c r="D172" s="149">
        <v>385</v>
      </c>
      <c r="E172" s="150"/>
      <c r="F172" s="113">
        <v>594</v>
      </c>
      <c r="G172" s="81">
        <v>107.96</v>
      </c>
      <c r="H172" s="56" t="s">
        <v>137</v>
      </c>
      <c r="I172" s="56" t="s">
        <v>141</v>
      </c>
      <c r="J172" s="137">
        <v>89</v>
      </c>
      <c r="K172" s="139">
        <v>137</v>
      </c>
    </row>
    <row r="173" spans="1:11" s="69" customFormat="1" ht="17.149999999999999" hidden="1" customHeight="1" x14ac:dyDescent="0.3">
      <c r="A173" s="138"/>
      <c r="B173" s="110"/>
      <c r="C173" s="54"/>
      <c r="D173" s="149"/>
      <c r="E173" s="150"/>
      <c r="F173" s="113"/>
      <c r="G173" s="81">
        <v>107.96</v>
      </c>
      <c r="H173" s="56"/>
      <c r="I173" s="56"/>
      <c r="J173" s="137"/>
      <c r="K173" s="139"/>
    </row>
    <row r="174" spans="1:11" s="69" customFormat="1" ht="17.149999999999999" hidden="1" customHeight="1" x14ac:dyDescent="0.3">
      <c r="A174" s="89" t="s">
        <v>113</v>
      </c>
      <c r="B174" s="110"/>
      <c r="C174" s="54"/>
      <c r="D174" s="149"/>
      <c r="E174" s="150"/>
      <c r="F174" s="113"/>
      <c r="G174" s="81">
        <v>107.96</v>
      </c>
      <c r="H174" s="56"/>
      <c r="I174" s="56"/>
      <c r="J174" s="137"/>
      <c r="K174" s="139"/>
    </row>
    <row r="175" spans="1:11" s="69" customFormat="1" ht="17.149999999999999" hidden="1" customHeight="1" outlineLevel="2" x14ac:dyDescent="0.3">
      <c r="A175" s="91" t="s">
        <v>117</v>
      </c>
      <c r="B175" s="80">
        <v>1.3288</v>
      </c>
      <c r="C175" s="81">
        <v>434</v>
      </c>
      <c r="D175" s="147">
        <v>367</v>
      </c>
      <c r="E175" s="148"/>
      <c r="F175" s="82">
        <v>564</v>
      </c>
      <c r="G175" s="81">
        <v>107.96</v>
      </c>
      <c r="H175" s="130" t="s">
        <v>138</v>
      </c>
      <c r="I175" s="130" t="s">
        <v>99</v>
      </c>
      <c r="J175" s="90" t="s">
        <v>35</v>
      </c>
      <c r="K175" s="87">
        <v>141</v>
      </c>
    </row>
    <row r="176" spans="1:11" s="69" customFormat="1" ht="17.149999999999999" hidden="1" customHeight="1" outlineLevel="2" collapsed="1" x14ac:dyDescent="0.3">
      <c r="A176" s="91" t="s">
        <v>116</v>
      </c>
      <c r="B176" s="80">
        <v>1.3359000000000001</v>
      </c>
      <c r="C176" s="81">
        <v>434</v>
      </c>
      <c r="D176" s="147">
        <v>382</v>
      </c>
      <c r="E176" s="148"/>
      <c r="F176" s="82">
        <v>586</v>
      </c>
      <c r="G176" s="81">
        <v>107.96</v>
      </c>
      <c r="H176" s="130" t="s">
        <v>144</v>
      </c>
      <c r="I176" s="130" t="s">
        <v>112</v>
      </c>
      <c r="J176" s="90" t="s">
        <v>35</v>
      </c>
      <c r="K176" s="87">
        <v>141</v>
      </c>
    </row>
    <row r="177" spans="1:11" s="69" customFormat="1" ht="17.149999999999999" hidden="1" customHeight="1" outlineLevel="2" collapsed="1" x14ac:dyDescent="0.3">
      <c r="A177" s="91" t="s">
        <v>115</v>
      </c>
      <c r="B177" s="80">
        <v>1.2964</v>
      </c>
      <c r="C177" s="81">
        <v>439</v>
      </c>
      <c r="D177" s="147">
        <v>359</v>
      </c>
      <c r="E177" s="148"/>
      <c r="F177" s="82">
        <v>558</v>
      </c>
      <c r="G177" s="81">
        <v>107.96</v>
      </c>
      <c r="H177" s="130" t="s">
        <v>144</v>
      </c>
      <c r="I177" s="130" t="s">
        <v>112</v>
      </c>
      <c r="J177" s="90" t="s">
        <v>35</v>
      </c>
      <c r="K177" s="87">
        <v>141</v>
      </c>
    </row>
    <row r="178" spans="1:11" s="92" customFormat="1" ht="17.149999999999999" hidden="1" customHeight="1" outlineLevel="1" collapsed="1" x14ac:dyDescent="0.3">
      <c r="A178" s="138" t="s">
        <v>31</v>
      </c>
      <c r="B178" s="110">
        <f>SUM(B175:B177)/3</f>
        <v>1.3203666666666667</v>
      </c>
      <c r="C178" s="54">
        <v>436</v>
      </c>
      <c r="D178" s="149">
        <f>SUM(D175:E177)/3</f>
        <v>369.33333333333331</v>
      </c>
      <c r="E178" s="150"/>
      <c r="F178" s="113">
        <f>SUM(F175:F177)/3</f>
        <v>569.33333333333337</v>
      </c>
      <c r="G178" s="81">
        <v>107.96</v>
      </c>
      <c r="H178" s="56" t="s">
        <v>144</v>
      </c>
      <c r="I178" s="56" t="s">
        <v>101</v>
      </c>
      <c r="J178" s="137">
        <v>84</v>
      </c>
      <c r="K178" s="139">
        <v>141</v>
      </c>
    </row>
    <row r="179" spans="1:11" s="92" customFormat="1" ht="17.149999999999999" hidden="1" customHeight="1" outlineLevel="2" x14ac:dyDescent="0.3">
      <c r="A179" s="91" t="s">
        <v>118</v>
      </c>
      <c r="B179" s="80">
        <v>1.3026</v>
      </c>
      <c r="C179" s="81">
        <v>425</v>
      </c>
      <c r="D179" s="147">
        <v>340</v>
      </c>
      <c r="E179" s="148"/>
      <c r="F179" s="82">
        <v>527</v>
      </c>
      <c r="G179" s="81">
        <v>107.96</v>
      </c>
      <c r="H179" s="130" t="s">
        <v>109</v>
      </c>
      <c r="I179" s="130" t="s">
        <v>139</v>
      </c>
      <c r="J179" s="90" t="s">
        <v>35</v>
      </c>
      <c r="K179" s="87">
        <v>141</v>
      </c>
    </row>
    <row r="180" spans="1:11" s="92" customFormat="1" ht="17.149999999999999" hidden="1" customHeight="1" outlineLevel="2" collapsed="1" x14ac:dyDescent="0.3">
      <c r="A180" s="91" t="s">
        <v>119</v>
      </c>
      <c r="B180" s="80">
        <v>1.2982</v>
      </c>
      <c r="C180" s="81">
        <v>406</v>
      </c>
      <c r="D180" s="147">
        <v>346</v>
      </c>
      <c r="E180" s="148"/>
      <c r="F180" s="82">
        <v>532</v>
      </c>
      <c r="G180" s="81">
        <v>107.96</v>
      </c>
      <c r="H180" s="130" t="s">
        <v>109</v>
      </c>
      <c r="I180" s="130" t="s">
        <v>111</v>
      </c>
      <c r="J180" s="90" t="s">
        <v>35</v>
      </c>
      <c r="K180" s="87">
        <v>141</v>
      </c>
    </row>
    <row r="181" spans="1:11" s="92" customFormat="1" ht="17.149999999999999" hidden="1" customHeight="1" outlineLevel="2" collapsed="1" x14ac:dyDescent="0.3">
      <c r="A181" s="91" t="s">
        <v>120</v>
      </c>
      <c r="B181" s="80">
        <v>1.3189</v>
      </c>
      <c r="C181" s="81">
        <v>408</v>
      </c>
      <c r="D181" s="147">
        <v>353</v>
      </c>
      <c r="E181" s="148"/>
      <c r="F181" s="82">
        <v>538</v>
      </c>
      <c r="G181" s="81">
        <v>107.96</v>
      </c>
      <c r="H181" s="130" t="s">
        <v>109</v>
      </c>
      <c r="I181" s="130" t="s">
        <v>139</v>
      </c>
      <c r="J181" s="90" t="s">
        <v>35</v>
      </c>
      <c r="K181" s="87">
        <v>141</v>
      </c>
    </row>
    <row r="182" spans="1:11" s="92" customFormat="1" ht="17.149999999999999" hidden="1" customHeight="1" outlineLevel="1" collapsed="1" x14ac:dyDescent="0.3">
      <c r="A182" s="138" t="s">
        <v>32</v>
      </c>
      <c r="B182" s="110">
        <f>SUM(B179:B181)/3</f>
        <v>1.3065666666666667</v>
      </c>
      <c r="C182" s="54">
        <v>413</v>
      </c>
      <c r="D182" s="149">
        <f>SUM(D179:E181)/3</f>
        <v>346.33333333333331</v>
      </c>
      <c r="E182" s="150"/>
      <c r="F182" s="113">
        <f>SUM(F179:F181)/3</f>
        <v>532.33333333333337</v>
      </c>
      <c r="G182" s="81">
        <v>107.96</v>
      </c>
      <c r="H182" s="56" t="s">
        <v>109</v>
      </c>
      <c r="I182" s="56" t="s">
        <v>139</v>
      </c>
      <c r="J182" s="137">
        <v>80</v>
      </c>
      <c r="K182" s="139">
        <v>141</v>
      </c>
    </row>
    <row r="183" spans="1:11" s="92" customFormat="1" ht="17.149999999999999" hidden="1" customHeight="1" collapsed="1" x14ac:dyDescent="0.3">
      <c r="A183" s="138" t="s">
        <v>71</v>
      </c>
      <c r="B183" s="110">
        <f>(B178+B182)/2</f>
        <v>1.3134666666666668</v>
      </c>
      <c r="C183" s="54">
        <v>424</v>
      </c>
      <c r="D183" s="149">
        <v>358</v>
      </c>
      <c r="E183" s="150"/>
      <c r="F183" s="113">
        <v>551</v>
      </c>
      <c r="G183" s="81">
        <v>107.96</v>
      </c>
      <c r="H183" s="56" t="s">
        <v>137</v>
      </c>
      <c r="I183" s="56" t="s">
        <v>112</v>
      </c>
      <c r="J183" s="137">
        <v>82</v>
      </c>
      <c r="K183" s="139">
        <v>141</v>
      </c>
    </row>
    <row r="184" spans="1:11" s="92" customFormat="1" ht="17.149999999999999" hidden="1" customHeight="1" outlineLevel="2" x14ac:dyDescent="0.3">
      <c r="A184" s="91" t="s">
        <v>121</v>
      </c>
      <c r="B184" s="80">
        <v>1.3080000000000001</v>
      </c>
      <c r="C184" s="81">
        <v>408</v>
      </c>
      <c r="D184" s="147">
        <v>347</v>
      </c>
      <c r="E184" s="148"/>
      <c r="F184" s="82">
        <v>552</v>
      </c>
      <c r="G184" s="81">
        <v>107.96</v>
      </c>
      <c r="H184" s="130" t="s">
        <v>154</v>
      </c>
      <c r="I184" s="130" t="s">
        <v>97</v>
      </c>
      <c r="J184" s="90" t="s">
        <v>35</v>
      </c>
      <c r="K184" s="87">
        <v>141</v>
      </c>
    </row>
    <row r="185" spans="1:11" s="92" customFormat="1" ht="17.149999999999999" hidden="1" customHeight="1" outlineLevel="2" collapsed="1" x14ac:dyDescent="0.3">
      <c r="A185" s="91" t="s">
        <v>122</v>
      </c>
      <c r="B185" s="80">
        <v>1.331</v>
      </c>
      <c r="C185" s="81">
        <v>418</v>
      </c>
      <c r="D185" s="147">
        <v>349</v>
      </c>
      <c r="E185" s="148"/>
      <c r="F185" s="82">
        <v>554</v>
      </c>
      <c r="G185" s="81">
        <v>107.96</v>
      </c>
      <c r="H185" s="130" t="s">
        <v>148</v>
      </c>
      <c r="I185" s="130" t="s">
        <v>153</v>
      </c>
      <c r="J185" s="90" t="s">
        <v>35</v>
      </c>
      <c r="K185" s="87">
        <v>141</v>
      </c>
    </row>
    <row r="186" spans="1:11" s="92" customFormat="1" ht="17.149999999999999" hidden="1" customHeight="1" outlineLevel="2" collapsed="1" x14ac:dyDescent="0.3">
      <c r="A186" s="91" t="s">
        <v>126</v>
      </c>
      <c r="B186" s="80">
        <v>1.3348</v>
      </c>
      <c r="C186" s="81">
        <v>425</v>
      </c>
      <c r="D186" s="147">
        <v>348</v>
      </c>
      <c r="E186" s="148"/>
      <c r="F186" s="82">
        <v>562</v>
      </c>
      <c r="G186" s="81">
        <v>107.96</v>
      </c>
      <c r="H186" s="130" t="s">
        <v>133</v>
      </c>
      <c r="I186" s="130" t="s">
        <v>103</v>
      </c>
      <c r="J186" s="90" t="s">
        <v>35</v>
      </c>
      <c r="K186" s="87">
        <v>141</v>
      </c>
    </row>
    <row r="187" spans="1:11" s="92" customFormat="1" ht="17.149999999999999" hidden="1" customHeight="1" outlineLevel="1" collapsed="1" x14ac:dyDescent="0.3">
      <c r="A187" s="138" t="s">
        <v>33</v>
      </c>
      <c r="B187" s="110">
        <f>SUM(B184:B186)/3</f>
        <v>1.3246</v>
      </c>
      <c r="C187" s="54">
        <v>417</v>
      </c>
      <c r="D187" s="149">
        <v>348</v>
      </c>
      <c r="E187" s="150"/>
      <c r="F187" s="113">
        <v>556</v>
      </c>
      <c r="G187" s="81">
        <v>107.96</v>
      </c>
      <c r="H187" s="56" t="s">
        <v>148</v>
      </c>
      <c r="I187" s="56" t="s">
        <v>140</v>
      </c>
      <c r="J187" s="137">
        <v>76</v>
      </c>
      <c r="K187" s="139">
        <v>141</v>
      </c>
    </row>
    <row r="188" spans="1:11" s="92" customFormat="1" ht="17.149999999999999" hidden="1" customHeight="1" outlineLevel="2" x14ac:dyDescent="0.3">
      <c r="A188" s="91" t="s">
        <v>128</v>
      </c>
      <c r="B188" s="80">
        <v>1.3634999999999999</v>
      </c>
      <c r="C188" s="81">
        <v>421</v>
      </c>
      <c r="D188" s="147">
        <v>338</v>
      </c>
      <c r="E188" s="148"/>
      <c r="F188" s="82">
        <v>548</v>
      </c>
      <c r="G188" s="81">
        <v>107.96</v>
      </c>
      <c r="H188" s="130" t="s">
        <v>131</v>
      </c>
      <c r="I188" s="130" t="s">
        <v>141</v>
      </c>
      <c r="J188" s="90" t="s">
        <v>35</v>
      </c>
      <c r="K188" s="87">
        <v>141</v>
      </c>
    </row>
    <row r="189" spans="1:11" s="92" customFormat="1" ht="17.149999999999999" hidden="1" customHeight="1" outlineLevel="2" collapsed="1" x14ac:dyDescent="0.3">
      <c r="A189" s="91" t="s">
        <v>145</v>
      </c>
      <c r="B189" s="80">
        <v>1.3492999999999999</v>
      </c>
      <c r="C189" s="81">
        <v>413</v>
      </c>
      <c r="D189" s="147">
        <v>333</v>
      </c>
      <c r="E189" s="148"/>
      <c r="F189" s="82">
        <v>535</v>
      </c>
      <c r="G189" s="81">
        <v>107.96</v>
      </c>
      <c r="H189" s="130" t="s">
        <v>130</v>
      </c>
      <c r="I189" s="130" t="s">
        <v>141</v>
      </c>
      <c r="J189" s="90" t="s">
        <v>35</v>
      </c>
      <c r="K189" s="87">
        <v>141</v>
      </c>
    </row>
    <row r="190" spans="1:11" s="92" customFormat="1" ht="17.149999999999999" hidden="1" customHeight="1" outlineLevel="2" collapsed="1" x14ac:dyDescent="0.3">
      <c r="A190" s="91" t="s">
        <v>146</v>
      </c>
      <c r="B190" s="80">
        <v>1.3704000000000001</v>
      </c>
      <c r="C190" s="81">
        <v>410</v>
      </c>
      <c r="D190" s="147">
        <v>330</v>
      </c>
      <c r="E190" s="148"/>
      <c r="F190" s="82">
        <v>527</v>
      </c>
      <c r="G190" s="81">
        <v>107.96</v>
      </c>
      <c r="H190" s="130" t="s">
        <v>130</v>
      </c>
      <c r="I190" s="130" t="s">
        <v>143</v>
      </c>
      <c r="J190" s="90" t="s">
        <v>35</v>
      </c>
      <c r="K190" s="87">
        <v>141</v>
      </c>
    </row>
    <row r="191" spans="1:11" s="92" customFormat="1" ht="17.149999999999999" hidden="1" customHeight="1" outlineLevel="1" collapsed="1" x14ac:dyDescent="0.3">
      <c r="A191" s="138" t="s">
        <v>34</v>
      </c>
      <c r="B191" s="110">
        <f>SUM(B188:B190)/3</f>
        <v>1.3610666666666666</v>
      </c>
      <c r="C191" s="54">
        <v>415</v>
      </c>
      <c r="D191" s="149">
        <v>334</v>
      </c>
      <c r="E191" s="150"/>
      <c r="F191" s="113">
        <v>536</v>
      </c>
      <c r="G191" s="81">
        <v>107.96</v>
      </c>
      <c r="H191" s="56" t="s">
        <v>147</v>
      </c>
      <c r="I191" s="56" t="s">
        <v>99</v>
      </c>
      <c r="J191" s="137">
        <v>77</v>
      </c>
      <c r="K191" s="139">
        <v>141</v>
      </c>
    </row>
    <row r="192" spans="1:11" s="92" customFormat="1" ht="17.149999999999999" hidden="1" customHeight="1" collapsed="1" x14ac:dyDescent="0.3">
      <c r="A192" s="138" t="s">
        <v>72</v>
      </c>
      <c r="B192" s="110">
        <f>(B187+B191)/2</f>
        <v>1.3428333333333333</v>
      </c>
      <c r="C192" s="54">
        <v>416</v>
      </c>
      <c r="D192" s="149">
        <v>341</v>
      </c>
      <c r="E192" s="150"/>
      <c r="F192" s="113">
        <v>546</v>
      </c>
      <c r="G192" s="81">
        <v>107.96</v>
      </c>
      <c r="H192" s="56" t="s">
        <v>132</v>
      </c>
      <c r="I192" s="56" t="s">
        <v>141</v>
      </c>
      <c r="J192" s="137">
        <v>76</v>
      </c>
      <c r="K192" s="139">
        <v>141</v>
      </c>
    </row>
    <row r="193" spans="1:11" s="92" customFormat="1" ht="17.149999999999999" hidden="1" customHeight="1" x14ac:dyDescent="0.3">
      <c r="A193" s="138"/>
      <c r="B193" s="110"/>
      <c r="C193" s="54"/>
      <c r="D193" s="111"/>
      <c r="E193" s="112"/>
      <c r="F193" s="113"/>
      <c r="G193" s="81">
        <v>107.96</v>
      </c>
      <c r="H193" s="56"/>
      <c r="I193" s="56"/>
      <c r="J193" s="141"/>
      <c r="K193" s="139"/>
    </row>
    <row r="194" spans="1:11" s="92" customFormat="1" ht="16.5" hidden="1" customHeight="1" x14ac:dyDescent="0.3">
      <c r="A194" s="89" t="s">
        <v>149</v>
      </c>
      <c r="B194" s="110"/>
      <c r="C194" s="54"/>
      <c r="D194" s="149"/>
      <c r="E194" s="150"/>
      <c r="F194" s="113"/>
      <c r="G194" s="81">
        <v>107.96</v>
      </c>
      <c r="H194" s="56"/>
      <c r="I194" s="56"/>
      <c r="J194" s="137"/>
      <c r="K194" s="139"/>
    </row>
    <row r="195" spans="1:11" s="92" customFormat="1" ht="17.149999999999999" hidden="1" customHeight="1" outlineLevel="2" x14ac:dyDescent="0.3">
      <c r="A195" s="91" t="s">
        <v>117</v>
      </c>
      <c r="B195" s="80">
        <v>1.361</v>
      </c>
      <c r="C195" s="81">
        <v>414</v>
      </c>
      <c r="D195" s="147">
        <v>323</v>
      </c>
      <c r="E195" s="148"/>
      <c r="F195" s="82">
        <v>516</v>
      </c>
      <c r="G195" s="81">
        <v>107.96</v>
      </c>
      <c r="H195" s="81">
        <v>284</v>
      </c>
      <c r="I195" s="81">
        <v>258</v>
      </c>
      <c r="J195" s="90" t="s">
        <v>35</v>
      </c>
      <c r="K195" s="87">
        <v>144</v>
      </c>
    </row>
    <row r="196" spans="1:11" s="92" customFormat="1" ht="17.149999999999999" hidden="1" customHeight="1" outlineLevel="2" collapsed="1" x14ac:dyDescent="0.3">
      <c r="A196" s="91" t="s">
        <v>116</v>
      </c>
      <c r="B196" s="80">
        <v>1.3658999999999999</v>
      </c>
      <c r="C196" s="81">
        <v>411</v>
      </c>
      <c r="D196" s="147">
        <v>339</v>
      </c>
      <c r="E196" s="148"/>
      <c r="F196" s="82">
        <v>526</v>
      </c>
      <c r="G196" s="81">
        <v>107.96</v>
      </c>
      <c r="H196" s="81">
        <v>283</v>
      </c>
      <c r="I196" s="81">
        <v>253</v>
      </c>
      <c r="J196" s="90" t="s">
        <v>35</v>
      </c>
      <c r="K196" s="87">
        <v>144</v>
      </c>
    </row>
    <row r="197" spans="1:11" s="92" customFormat="1" ht="17.149999999999999" hidden="1" customHeight="1" outlineLevel="2" collapsed="1" x14ac:dyDescent="0.3">
      <c r="A197" s="91" t="s">
        <v>115</v>
      </c>
      <c r="B197" s="80">
        <v>1.3823000000000001</v>
      </c>
      <c r="C197" s="81">
        <v>405</v>
      </c>
      <c r="D197" s="147">
        <v>336</v>
      </c>
      <c r="E197" s="148"/>
      <c r="F197" s="82">
        <v>514</v>
      </c>
      <c r="G197" s="81">
        <v>107.96</v>
      </c>
      <c r="H197" s="81">
        <v>282</v>
      </c>
      <c r="I197" s="81">
        <v>247</v>
      </c>
      <c r="J197" s="90" t="s">
        <v>35</v>
      </c>
      <c r="K197" s="87">
        <v>144</v>
      </c>
    </row>
    <row r="198" spans="1:11" s="92" customFormat="1" ht="17.149999999999999" hidden="1" customHeight="1" outlineLevel="1" collapsed="1" x14ac:dyDescent="0.3">
      <c r="A198" s="138" t="s">
        <v>31</v>
      </c>
      <c r="B198" s="110">
        <f>SUM(B195:B197)/3</f>
        <v>1.3697333333333332</v>
      </c>
      <c r="C198" s="54">
        <v>410</v>
      </c>
      <c r="D198" s="149">
        <v>333</v>
      </c>
      <c r="E198" s="150"/>
      <c r="F198" s="113">
        <v>519</v>
      </c>
      <c r="G198" s="81">
        <v>107.96</v>
      </c>
      <c r="H198" s="54">
        <v>283</v>
      </c>
      <c r="I198" s="54">
        <v>253</v>
      </c>
      <c r="J198" s="137">
        <v>75</v>
      </c>
      <c r="K198" s="88" t="s">
        <v>164</v>
      </c>
    </row>
    <row r="199" spans="1:11" s="92" customFormat="1" ht="17.149999999999999" hidden="1" customHeight="1" outlineLevel="2" x14ac:dyDescent="0.3">
      <c r="A199" s="91" t="s">
        <v>118</v>
      </c>
      <c r="B199" s="80">
        <v>1.3813</v>
      </c>
      <c r="C199" s="81">
        <v>399</v>
      </c>
      <c r="D199" s="147">
        <v>337</v>
      </c>
      <c r="E199" s="148"/>
      <c r="F199" s="82">
        <v>524</v>
      </c>
      <c r="G199" s="81">
        <v>107.96</v>
      </c>
      <c r="H199" s="81">
        <v>281</v>
      </c>
      <c r="I199" s="81">
        <v>240</v>
      </c>
      <c r="J199" s="90" t="s">
        <v>35</v>
      </c>
      <c r="K199" s="88" t="s">
        <v>164</v>
      </c>
    </row>
    <row r="200" spans="1:11" s="92" customFormat="1" ht="17.149999999999999" hidden="1" customHeight="1" outlineLevel="2" collapsed="1" x14ac:dyDescent="0.3">
      <c r="A200" s="91" t="s">
        <v>119</v>
      </c>
      <c r="B200" s="80">
        <v>1.3732</v>
      </c>
      <c r="C200" s="81">
        <v>402</v>
      </c>
      <c r="D200" s="147">
        <v>343</v>
      </c>
      <c r="E200" s="148"/>
      <c r="F200" s="82">
        <v>525</v>
      </c>
      <c r="G200" s="81">
        <v>107.96</v>
      </c>
      <c r="H200" s="81">
        <v>280</v>
      </c>
      <c r="I200" s="81">
        <v>231</v>
      </c>
      <c r="J200" s="90" t="s">
        <v>35</v>
      </c>
      <c r="K200" s="88" t="s">
        <v>164</v>
      </c>
    </row>
    <row r="201" spans="1:11" s="92" customFormat="1" ht="17.149999999999999" hidden="1" customHeight="1" outlineLevel="2" collapsed="1" x14ac:dyDescent="0.3">
      <c r="A201" s="91" t="s">
        <v>120</v>
      </c>
      <c r="B201" s="80">
        <v>1.3592</v>
      </c>
      <c r="C201" s="81">
        <v>410</v>
      </c>
      <c r="D201" s="147">
        <v>348</v>
      </c>
      <c r="E201" s="148"/>
      <c r="F201" s="82">
        <v>533</v>
      </c>
      <c r="G201" s="81">
        <v>107.96</v>
      </c>
      <c r="H201" s="81">
        <v>278</v>
      </c>
      <c r="I201" s="81">
        <v>222</v>
      </c>
      <c r="J201" s="90" t="s">
        <v>35</v>
      </c>
      <c r="K201" s="88" t="s">
        <v>164</v>
      </c>
    </row>
    <row r="202" spans="1:11" s="92" customFormat="1" ht="17.149999999999999" hidden="1" customHeight="1" outlineLevel="1" collapsed="1" x14ac:dyDescent="0.3">
      <c r="A202" s="138" t="s">
        <v>32</v>
      </c>
      <c r="B202" s="110">
        <f>SUM(B199:B201)/3</f>
        <v>1.3712333333333333</v>
      </c>
      <c r="C202" s="54">
        <v>403</v>
      </c>
      <c r="D202" s="149">
        <v>342</v>
      </c>
      <c r="E202" s="150"/>
      <c r="F202" s="113">
        <v>527</v>
      </c>
      <c r="G202" s="81">
        <v>107.96</v>
      </c>
      <c r="H202" s="54">
        <v>280</v>
      </c>
      <c r="I202" s="54">
        <v>231</v>
      </c>
      <c r="J202" s="137">
        <v>71</v>
      </c>
      <c r="K202" s="88" t="s">
        <v>164</v>
      </c>
    </row>
    <row r="203" spans="1:11" s="92" customFormat="1" ht="17.149999999999999" hidden="1" customHeight="1" outlineLevel="1" collapsed="1" x14ac:dyDescent="0.3">
      <c r="A203" s="138" t="s">
        <v>71</v>
      </c>
      <c r="B203" s="110">
        <f>(B198+B202)/2</f>
        <v>1.3704833333333333</v>
      </c>
      <c r="C203" s="54">
        <v>407</v>
      </c>
      <c r="D203" s="149">
        <v>337</v>
      </c>
      <c r="E203" s="150"/>
      <c r="F203" s="113">
        <v>523</v>
      </c>
      <c r="G203" s="81">
        <v>107.96</v>
      </c>
      <c r="H203" s="54">
        <v>281</v>
      </c>
      <c r="I203" s="54">
        <v>242</v>
      </c>
      <c r="J203" s="137">
        <v>73</v>
      </c>
      <c r="K203" s="88" t="s">
        <v>164</v>
      </c>
    </row>
    <row r="204" spans="1:11" s="92" customFormat="1" ht="17.149999999999999" hidden="1" customHeight="1" outlineLevel="1" collapsed="1" x14ac:dyDescent="0.3">
      <c r="A204" s="91" t="s">
        <v>121</v>
      </c>
      <c r="B204" s="80">
        <v>1.3539000000000001</v>
      </c>
      <c r="C204" s="81">
        <v>411</v>
      </c>
      <c r="D204" s="147">
        <v>324</v>
      </c>
      <c r="E204" s="148"/>
      <c r="F204" s="82">
        <v>513</v>
      </c>
      <c r="G204" s="81">
        <v>107.96</v>
      </c>
      <c r="H204" s="81">
        <v>277</v>
      </c>
      <c r="I204" s="81">
        <v>224</v>
      </c>
      <c r="J204" s="90" t="s">
        <v>35</v>
      </c>
      <c r="K204" s="88" t="s">
        <v>164</v>
      </c>
    </row>
    <row r="205" spans="1:11" s="92" customFormat="1" ht="17.149999999999999" hidden="1" customHeight="1" outlineLevel="1" collapsed="1" x14ac:dyDescent="0.3">
      <c r="A205" s="91" t="s">
        <v>122</v>
      </c>
      <c r="B205" s="80">
        <v>1.3315999999999999</v>
      </c>
      <c r="C205" s="81">
        <v>399</v>
      </c>
      <c r="D205" s="147">
        <v>319</v>
      </c>
      <c r="E205" s="148"/>
      <c r="F205" s="82">
        <v>515</v>
      </c>
      <c r="G205" s="81">
        <v>107.96</v>
      </c>
      <c r="H205" s="81">
        <v>276</v>
      </c>
      <c r="I205" s="81">
        <v>227</v>
      </c>
      <c r="J205" s="90" t="s">
        <v>35</v>
      </c>
      <c r="K205" s="88" t="s">
        <v>164</v>
      </c>
    </row>
    <row r="206" spans="1:11" s="92" customFormat="1" ht="17.149999999999999" hidden="1" customHeight="1" outlineLevel="1" collapsed="1" x14ac:dyDescent="0.3">
      <c r="A206" s="91" t="s">
        <v>126</v>
      </c>
      <c r="B206" s="80">
        <v>1.2901</v>
      </c>
      <c r="C206" s="81">
        <v>389</v>
      </c>
      <c r="D206" s="147">
        <v>319</v>
      </c>
      <c r="E206" s="148"/>
      <c r="F206" s="82">
        <v>513</v>
      </c>
      <c r="G206" s="81">
        <v>107.96</v>
      </c>
      <c r="H206" s="81">
        <v>277</v>
      </c>
      <c r="I206" s="81">
        <v>222</v>
      </c>
      <c r="J206" s="90" t="s">
        <v>35</v>
      </c>
      <c r="K206" s="88" t="s">
        <v>164</v>
      </c>
    </row>
    <row r="207" spans="1:11" s="92" customFormat="1" ht="17.149999999999999" hidden="1" customHeight="1" collapsed="1" x14ac:dyDescent="0.3">
      <c r="A207" s="138" t="s">
        <v>33</v>
      </c>
      <c r="B207" s="110">
        <f>SUM(B203:B205)/3</f>
        <v>1.3519944444444445</v>
      </c>
      <c r="C207" s="54">
        <v>399</v>
      </c>
      <c r="D207" s="149">
        <v>320</v>
      </c>
      <c r="E207" s="150"/>
      <c r="F207" s="113">
        <v>513</v>
      </c>
      <c r="G207" s="81">
        <v>107.96</v>
      </c>
      <c r="H207" s="54">
        <v>276</v>
      </c>
      <c r="I207" s="54">
        <v>225</v>
      </c>
      <c r="J207" s="137">
        <v>71</v>
      </c>
      <c r="K207" s="88" t="s">
        <v>164</v>
      </c>
    </row>
    <row r="208" spans="1:11" s="92" customFormat="1" ht="17.149999999999999" hidden="1" customHeight="1" outlineLevel="1" x14ac:dyDescent="0.3">
      <c r="A208" s="91" t="s">
        <v>128</v>
      </c>
      <c r="B208" s="80">
        <v>1.2673000000000001</v>
      </c>
      <c r="C208" s="81">
        <v>371</v>
      </c>
      <c r="D208" s="147">
        <v>273</v>
      </c>
      <c r="E208" s="148"/>
      <c r="F208" s="82">
        <v>476</v>
      </c>
      <c r="G208" s="81">
        <v>107.96</v>
      </c>
      <c r="H208" s="81">
        <v>277</v>
      </c>
      <c r="I208" s="81">
        <v>236</v>
      </c>
      <c r="J208" s="90" t="s">
        <v>35</v>
      </c>
      <c r="K208" s="88" t="s">
        <v>164</v>
      </c>
    </row>
    <row r="209" spans="1:11" s="92" customFormat="1" ht="17.149999999999999" hidden="1" customHeight="1" outlineLevel="1" collapsed="1" x14ac:dyDescent="0.3">
      <c r="A209" s="91" t="s">
        <v>145</v>
      </c>
      <c r="B209" s="80">
        <v>1.2472000000000001</v>
      </c>
      <c r="C209" s="81">
        <v>343</v>
      </c>
      <c r="D209" s="147">
        <v>251</v>
      </c>
      <c r="E209" s="148"/>
      <c r="F209" s="82">
        <v>460</v>
      </c>
      <c r="G209" s="81">
        <v>107.96</v>
      </c>
      <c r="H209" s="81">
        <v>277</v>
      </c>
      <c r="I209" s="81">
        <v>239</v>
      </c>
      <c r="J209" s="90" t="s">
        <v>35</v>
      </c>
      <c r="K209" s="88" t="s">
        <v>164</v>
      </c>
    </row>
    <row r="210" spans="1:11" s="92" customFormat="1" ht="17.149999999999999" hidden="1" customHeight="1" outlineLevel="1" collapsed="1" x14ac:dyDescent="0.3">
      <c r="A210" s="91" t="s">
        <v>146</v>
      </c>
      <c r="B210" s="80">
        <v>1.2331000000000001</v>
      </c>
      <c r="C210" s="81">
        <v>304</v>
      </c>
      <c r="D210" s="147">
        <v>193</v>
      </c>
      <c r="E210" s="148"/>
      <c r="F210" s="82">
        <v>377</v>
      </c>
      <c r="G210" s="81">
        <v>107.96</v>
      </c>
      <c r="H210" s="81">
        <v>276</v>
      </c>
      <c r="I210" s="81">
        <v>246</v>
      </c>
      <c r="J210" s="90" t="s">
        <v>35</v>
      </c>
      <c r="K210" s="88" t="s">
        <v>164</v>
      </c>
    </row>
    <row r="211" spans="1:11" s="92" customFormat="1" ht="17.149999999999999" hidden="1" customHeight="1" collapsed="1" x14ac:dyDescent="0.3">
      <c r="A211" s="138" t="s">
        <v>34</v>
      </c>
      <c r="B211" s="110">
        <f>SUM(B208:B210)/3</f>
        <v>1.2492000000000001</v>
      </c>
      <c r="C211" s="54">
        <v>340</v>
      </c>
      <c r="D211" s="149">
        <v>239</v>
      </c>
      <c r="E211" s="150"/>
      <c r="F211" s="113">
        <v>438</v>
      </c>
      <c r="G211" s="81">
        <v>107.96</v>
      </c>
      <c r="H211" s="54">
        <v>277</v>
      </c>
      <c r="I211" s="54">
        <v>240</v>
      </c>
      <c r="J211" s="137">
        <v>73</v>
      </c>
      <c r="K211" s="88" t="s">
        <v>164</v>
      </c>
    </row>
    <row r="212" spans="1:11" s="92" customFormat="1" ht="17.149999999999999" hidden="1" customHeight="1" x14ac:dyDescent="0.3">
      <c r="A212" s="138" t="s">
        <v>72</v>
      </c>
      <c r="B212" s="110">
        <f>(B206+B210)/2</f>
        <v>1.2616000000000001</v>
      </c>
      <c r="C212" s="54">
        <v>368</v>
      </c>
      <c r="D212" s="149">
        <v>280</v>
      </c>
      <c r="E212" s="150"/>
      <c r="F212" s="113">
        <v>475</v>
      </c>
      <c r="G212" s="81">
        <v>107.96</v>
      </c>
      <c r="H212" s="54">
        <v>277</v>
      </c>
      <c r="I212" s="54">
        <v>232</v>
      </c>
      <c r="J212" s="137">
        <v>72</v>
      </c>
      <c r="K212" s="88" t="s">
        <v>164</v>
      </c>
    </row>
    <row r="213" spans="1:11" s="92" customFormat="1" ht="17.149999999999999" hidden="1" customHeight="1" x14ac:dyDescent="0.3">
      <c r="A213" s="138"/>
      <c r="B213" s="110"/>
      <c r="C213" s="54"/>
      <c r="D213" s="111"/>
      <c r="E213" s="112"/>
      <c r="F213" s="113"/>
      <c r="G213" s="81">
        <v>107.96</v>
      </c>
      <c r="H213" s="56"/>
      <c r="I213" s="56"/>
      <c r="J213" s="90"/>
      <c r="K213" s="90"/>
    </row>
    <row r="214" spans="1:11" s="92" customFormat="1" ht="17.149999999999999" hidden="1" customHeight="1" x14ac:dyDescent="0.3">
      <c r="A214" s="89" t="s">
        <v>160</v>
      </c>
      <c r="B214" s="110"/>
      <c r="C214" s="54"/>
      <c r="D214" s="149"/>
      <c r="E214" s="150"/>
      <c r="F214" s="113"/>
      <c r="G214" s="81">
        <v>107.96</v>
      </c>
      <c r="H214" s="56"/>
      <c r="I214" s="130"/>
      <c r="J214" s="137"/>
      <c r="K214" s="90"/>
    </row>
    <row r="215" spans="1:11" s="92" customFormat="1" ht="17.149999999999999" hidden="1" customHeight="1" outlineLevel="2" x14ac:dyDescent="0.3">
      <c r="A215" s="91" t="s">
        <v>117</v>
      </c>
      <c r="B215" s="80">
        <v>1.1620999999999999</v>
      </c>
      <c r="C215" s="81">
        <v>256</v>
      </c>
      <c r="D215" s="147">
        <v>156</v>
      </c>
      <c r="E215" s="148"/>
      <c r="F215" s="82">
        <v>340</v>
      </c>
      <c r="G215" s="81">
        <v>107.96</v>
      </c>
      <c r="H215" s="130" t="s">
        <v>99</v>
      </c>
      <c r="I215" s="130" t="s">
        <v>155</v>
      </c>
      <c r="J215" s="90" t="s">
        <v>35</v>
      </c>
      <c r="K215" s="88" t="s">
        <v>164</v>
      </c>
    </row>
    <row r="216" spans="1:11" s="92" customFormat="1" ht="17.149999999999999" hidden="1" customHeight="1" outlineLevel="2" collapsed="1" x14ac:dyDescent="0.3">
      <c r="A216" s="91" t="s">
        <v>116</v>
      </c>
      <c r="B216" s="80">
        <v>1.135</v>
      </c>
      <c r="C216" s="81">
        <v>240</v>
      </c>
      <c r="D216" s="147">
        <v>211</v>
      </c>
      <c r="E216" s="148"/>
      <c r="F216" s="82">
        <v>419</v>
      </c>
      <c r="G216" s="81">
        <v>107.96</v>
      </c>
      <c r="H216" s="130" t="s">
        <v>101</v>
      </c>
      <c r="I216" s="130" t="s">
        <v>95</v>
      </c>
      <c r="J216" s="90" t="s">
        <v>35</v>
      </c>
      <c r="K216" s="88" t="s">
        <v>164</v>
      </c>
    </row>
    <row r="217" spans="1:11" s="92" customFormat="1" ht="16.5" hidden="1" customHeight="1" outlineLevel="2" collapsed="1" x14ac:dyDescent="0.3">
      <c r="A217" s="91" t="s">
        <v>115</v>
      </c>
      <c r="B217" s="80">
        <v>1.0838000000000001</v>
      </c>
      <c r="C217" s="81">
        <v>260</v>
      </c>
      <c r="D217" s="147">
        <v>200</v>
      </c>
      <c r="E217" s="148"/>
      <c r="F217" s="82">
        <v>397</v>
      </c>
      <c r="G217" s="81">
        <v>107.96</v>
      </c>
      <c r="H217" s="130" t="s">
        <v>143</v>
      </c>
      <c r="I217" s="130" t="s">
        <v>81</v>
      </c>
      <c r="J217" s="90" t="s">
        <v>35</v>
      </c>
      <c r="K217" s="88" t="s">
        <v>164</v>
      </c>
    </row>
    <row r="218" spans="1:11" s="92" customFormat="1" ht="17.149999999999999" hidden="1" customHeight="1" outlineLevel="1" collapsed="1" x14ac:dyDescent="0.3">
      <c r="A218" s="138" t="s">
        <v>31</v>
      </c>
      <c r="B218" s="110">
        <f>SUM(B215:B217)/3</f>
        <v>1.1269666666666667</v>
      </c>
      <c r="C218" s="54">
        <v>252</v>
      </c>
      <c r="D218" s="149">
        <v>189</v>
      </c>
      <c r="E218" s="150"/>
      <c r="F218" s="113">
        <v>385</v>
      </c>
      <c r="G218" s="81">
        <v>107.96</v>
      </c>
      <c r="H218" s="130" t="s">
        <v>143</v>
      </c>
      <c r="I218" s="130" t="s">
        <v>185</v>
      </c>
      <c r="J218" s="137">
        <v>72</v>
      </c>
      <c r="K218" s="88" t="s">
        <v>164</v>
      </c>
    </row>
    <row r="219" spans="1:11" s="92" customFormat="1" ht="17.149999999999999" hidden="1" customHeight="1" outlineLevel="2" x14ac:dyDescent="0.3">
      <c r="A219" s="91" t="s">
        <v>118</v>
      </c>
      <c r="B219" s="80">
        <v>1.0779000000000001</v>
      </c>
      <c r="C219" s="81">
        <v>271</v>
      </c>
      <c r="D219" s="147">
        <v>228</v>
      </c>
      <c r="E219" s="148"/>
      <c r="F219" s="82">
        <v>416</v>
      </c>
      <c r="G219" s="81">
        <v>107.96</v>
      </c>
      <c r="H219" s="130" t="s">
        <v>114</v>
      </c>
      <c r="I219" s="130" t="s">
        <v>186</v>
      </c>
      <c r="J219" s="90" t="s">
        <v>35</v>
      </c>
      <c r="K219" s="88" t="s">
        <v>164</v>
      </c>
    </row>
    <row r="220" spans="1:11" s="92" customFormat="1" ht="17.149999999999999" hidden="1" customHeight="1" outlineLevel="2" collapsed="1" x14ac:dyDescent="0.3">
      <c r="A220" s="91" t="s">
        <v>119</v>
      </c>
      <c r="B220" s="80">
        <v>1.115</v>
      </c>
      <c r="C220" s="81">
        <v>288</v>
      </c>
      <c r="D220" s="147">
        <v>230</v>
      </c>
      <c r="E220" s="148"/>
      <c r="F220" s="82">
        <v>428</v>
      </c>
      <c r="G220" s="81">
        <v>107.96</v>
      </c>
      <c r="H220" s="130" t="s">
        <v>114</v>
      </c>
      <c r="I220" s="130" t="s">
        <v>81</v>
      </c>
      <c r="J220" s="90" t="s">
        <v>35</v>
      </c>
      <c r="K220" s="88" t="s">
        <v>164</v>
      </c>
    </row>
    <row r="221" spans="1:11" s="92" customFormat="1" ht="17.149999999999999" hidden="1" customHeight="1" outlineLevel="2" collapsed="1" x14ac:dyDescent="0.3">
      <c r="A221" s="91" t="s">
        <v>168</v>
      </c>
      <c r="B221" s="80">
        <v>1.1213</v>
      </c>
      <c r="C221" s="81">
        <v>292</v>
      </c>
      <c r="D221" s="147">
        <v>219</v>
      </c>
      <c r="E221" s="148"/>
      <c r="F221" s="82">
        <v>411</v>
      </c>
      <c r="G221" s="81">
        <v>107.96</v>
      </c>
      <c r="H221" s="130" t="s">
        <v>172</v>
      </c>
      <c r="I221" s="130" t="s">
        <v>151</v>
      </c>
      <c r="J221" s="90" t="s">
        <v>35</v>
      </c>
      <c r="K221" s="88" t="s">
        <v>164</v>
      </c>
    </row>
    <row r="222" spans="1:11" s="92" customFormat="1" ht="17.149999999999999" hidden="1" customHeight="1" outlineLevel="1" collapsed="1" x14ac:dyDescent="0.3">
      <c r="A222" s="138" t="s">
        <v>32</v>
      </c>
      <c r="B222" s="110">
        <f>SUM(B219:B221)/3</f>
        <v>1.1047333333333331</v>
      </c>
      <c r="C222" s="54">
        <v>284</v>
      </c>
      <c r="D222" s="149">
        <v>226</v>
      </c>
      <c r="E222" s="150"/>
      <c r="F222" s="113">
        <v>419</v>
      </c>
      <c r="G222" s="81">
        <v>107.96</v>
      </c>
      <c r="H222" s="130" t="s">
        <v>110</v>
      </c>
      <c r="I222" s="130" t="s">
        <v>106</v>
      </c>
      <c r="J222" s="137">
        <v>70</v>
      </c>
      <c r="K222" s="88" t="s">
        <v>164</v>
      </c>
    </row>
    <row r="223" spans="1:11" s="92" customFormat="1" ht="17.149999999999999" hidden="1" customHeight="1" collapsed="1" x14ac:dyDescent="0.3">
      <c r="A223" s="138" t="s">
        <v>71</v>
      </c>
      <c r="B223" s="110">
        <f>(B218+B222)/2</f>
        <v>1.11585</v>
      </c>
      <c r="C223" s="54">
        <v>268</v>
      </c>
      <c r="D223" s="149">
        <v>207</v>
      </c>
      <c r="E223" s="150"/>
      <c r="F223" s="113">
        <v>402</v>
      </c>
      <c r="G223" s="81">
        <v>107.96</v>
      </c>
      <c r="H223" s="130" t="s">
        <v>139</v>
      </c>
      <c r="I223" s="130" t="s">
        <v>186</v>
      </c>
      <c r="J223" s="137">
        <v>71</v>
      </c>
      <c r="K223" s="88" t="s">
        <v>164</v>
      </c>
    </row>
    <row r="224" spans="1:11" s="92" customFormat="1" ht="17.149999999999999" hidden="1" customHeight="1" outlineLevel="2" x14ac:dyDescent="0.3">
      <c r="A224" s="91" t="s">
        <v>169</v>
      </c>
      <c r="B224" s="80">
        <v>1.0995999999999999</v>
      </c>
      <c r="C224" s="81">
        <v>276</v>
      </c>
      <c r="D224" s="147">
        <v>201</v>
      </c>
      <c r="E224" s="148"/>
      <c r="F224" s="82">
        <v>393</v>
      </c>
      <c r="G224" s="81">
        <v>107.96</v>
      </c>
      <c r="H224" s="130" t="s">
        <v>174</v>
      </c>
      <c r="I224" s="130" t="s">
        <v>178</v>
      </c>
      <c r="J224" s="90" t="s">
        <v>35</v>
      </c>
      <c r="K224" s="88" t="s">
        <v>164</v>
      </c>
    </row>
    <row r="225" spans="1:11" s="92" customFormat="1" ht="17.149999999999999" hidden="1" customHeight="1" outlineLevel="2" collapsed="1" x14ac:dyDescent="0.3">
      <c r="A225" s="91" t="s">
        <v>170</v>
      </c>
      <c r="B225" s="80">
        <v>1.1138999999999999</v>
      </c>
      <c r="C225" s="81">
        <v>247</v>
      </c>
      <c r="D225" s="147">
        <v>163</v>
      </c>
      <c r="E225" s="148"/>
      <c r="F225" s="82">
        <v>360</v>
      </c>
      <c r="G225" s="81">
        <v>107.96</v>
      </c>
      <c r="H225" s="130" t="s">
        <v>182</v>
      </c>
      <c r="I225" s="130" t="s">
        <v>171</v>
      </c>
      <c r="J225" s="90" t="s">
        <v>35</v>
      </c>
      <c r="K225" s="88" t="s">
        <v>164</v>
      </c>
    </row>
    <row r="226" spans="1:11" s="92" customFormat="1" ht="17.149999999999999" hidden="1" customHeight="1" outlineLevel="2" collapsed="1" x14ac:dyDescent="0.3">
      <c r="A226" s="91" t="s">
        <v>126</v>
      </c>
      <c r="B226" s="80">
        <v>1.1221000000000001</v>
      </c>
      <c r="C226" s="81">
        <v>225</v>
      </c>
      <c r="D226" s="147">
        <v>143</v>
      </c>
      <c r="E226" s="148"/>
      <c r="F226" s="82">
        <v>350</v>
      </c>
      <c r="G226" s="81">
        <v>107.96</v>
      </c>
      <c r="H226" s="130" t="s">
        <v>152</v>
      </c>
      <c r="I226" s="130" t="s">
        <v>178</v>
      </c>
      <c r="J226" s="90" t="s">
        <v>35</v>
      </c>
      <c r="K226" s="88" t="s">
        <v>164</v>
      </c>
    </row>
    <row r="227" spans="1:11" s="92" customFormat="1" ht="17.149999999999999" hidden="1" customHeight="1" outlineLevel="1" collapsed="1" x14ac:dyDescent="0.3">
      <c r="A227" s="138" t="s">
        <v>33</v>
      </c>
      <c r="B227" s="110">
        <f>SUM(B224:B226)/3</f>
        <v>1.1118666666666666</v>
      </c>
      <c r="C227" s="54">
        <v>249</v>
      </c>
      <c r="D227" s="149">
        <v>169</v>
      </c>
      <c r="E227" s="150"/>
      <c r="F227" s="113">
        <v>367</v>
      </c>
      <c r="G227" s="81">
        <v>107.96</v>
      </c>
      <c r="H227" s="130" t="s">
        <v>182</v>
      </c>
      <c r="I227" s="130" t="s">
        <v>178</v>
      </c>
      <c r="J227" s="137">
        <v>66</v>
      </c>
      <c r="K227" s="88" t="s">
        <v>164</v>
      </c>
    </row>
    <row r="228" spans="1:11" s="92" customFormat="1" ht="17.149999999999999" hidden="1" customHeight="1" outlineLevel="2" x14ac:dyDescent="0.3">
      <c r="A228" s="91" t="s">
        <v>128</v>
      </c>
      <c r="B228" s="80">
        <v>1.1234999999999999</v>
      </c>
      <c r="C228" s="81">
        <v>220</v>
      </c>
      <c r="D228" s="147">
        <v>152</v>
      </c>
      <c r="E228" s="148"/>
      <c r="F228" s="82">
        <v>343</v>
      </c>
      <c r="G228" s="81">
        <v>107.96</v>
      </c>
      <c r="H228" s="130" t="s">
        <v>183</v>
      </c>
      <c r="I228" s="130" t="s">
        <v>176</v>
      </c>
      <c r="J228" s="90" t="s">
        <v>35</v>
      </c>
      <c r="K228" s="88" t="s">
        <v>164</v>
      </c>
    </row>
    <row r="229" spans="1:11" s="92" customFormat="1" ht="17.149999999999999" hidden="1" customHeight="1" outlineLevel="2" collapsed="1" x14ac:dyDescent="0.3">
      <c r="A229" s="91" t="s">
        <v>145</v>
      </c>
      <c r="B229" s="80">
        <v>1.0736000000000001</v>
      </c>
      <c r="C229" s="81">
        <v>218</v>
      </c>
      <c r="D229" s="147">
        <v>140</v>
      </c>
      <c r="E229" s="148"/>
      <c r="F229" s="82">
        <v>345</v>
      </c>
      <c r="G229" s="81">
        <v>107.96</v>
      </c>
      <c r="H229" s="130" t="s">
        <v>156</v>
      </c>
      <c r="I229" s="130" t="s">
        <v>173</v>
      </c>
      <c r="J229" s="90" t="s">
        <v>35</v>
      </c>
      <c r="K229" s="88" t="s">
        <v>164</v>
      </c>
    </row>
    <row r="230" spans="1:11" s="92" customFormat="1" ht="17.149999999999999" hidden="1" customHeight="1" outlineLevel="2" collapsed="1" x14ac:dyDescent="0.3">
      <c r="A230" s="91" t="s">
        <v>146</v>
      </c>
      <c r="B230" s="80">
        <v>1.0876999999999999</v>
      </c>
      <c r="C230" s="81">
        <v>198</v>
      </c>
      <c r="D230" s="147">
        <v>114</v>
      </c>
      <c r="E230" s="148"/>
      <c r="F230" s="82">
        <v>272</v>
      </c>
      <c r="G230" s="81">
        <v>107.96</v>
      </c>
      <c r="H230" s="130" t="s">
        <v>184</v>
      </c>
      <c r="I230" s="130" t="s">
        <v>175</v>
      </c>
      <c r="J230" s="90" t="s">
        <v>35</v>
      </c>
      <c r="K230" s="88" t="s">
        <v>164</v>
      </c>
    </row>
    <row r="231" spans="1:11" s="92" customFormat="1" ht="17.149999999999999" hidden="1" customHeight="1" outlineLevel="1" collapsed="1" x14ac:dyDescent="0.3">
      <c r="A231" s="138" t="s">
        <v>34</v>
      </c>
      <c r="B231" s="110">
        <f>SUM(B228:B230)/3</f>
        <v>1.0949333333333333</v>
      </c>
      <c r="C231" s="54">
        <v>211</v>
      </c>
      <c r="D231" s="149">
        <v>136</v>
      </c>
      <c r="E231" s="150"/>
      <c r="F231" s="113">
        <v>320</v>
      </c>
      <c r="G231" s="81">
        <v>107.96</v>
      </c>
      <c r="H231" s="130" t="s">
        <v>185</v>
      </c>
      <c r="I231" s="130" t="s">
        <v>180</v>
      </c>
      <c r="J231" s="137">
        <v>64</v>
      </c>
      <c r="K231" s="88" t="s">
        <v>164</v>
      </c>
    </row>
    <row r="232" spans="1:11" s="92" customFormat="1" ht="17.149999999999999" hidden="1" customHeight="1" collapsed="1" x14ac:dyDescent="0.3">
      <c r="A232" s="138" t="s">
        <v>72</v>
      </c>
      <c r="B232" s="110">
        <f>(B227+B231)/2</f>
        <v>1.1033999999999999</v>
      </c>
      <c r="C232" s="54">
        <v>230</v>
      </c>
      <c r="D232" s="149">
        <v>152</v>
      </c>
      <c r="E232" s="150"/>
      <c r="F232" s="113">
        <v>344</v>
      </c>
      <c r="G232" s="81">
        <v>107.96</v>
      </c>
      <c r="H232" s="130" t="s">
        <v>157</v>
      </c>
      <c r="I232" s="130" t="s">
        <v>187</v>
      </c>
      <c r="J232" s="137">
        <v>65</v>
      </c>
      <c r="K232" s="88" t="s">
        <v>164</v>
      </c>
    </row>
    <row r="233" spans="1:11" s="92" customFormat="1" ht="17.149999999999999" hidden="1" customHeight="1" x14ac:dyDescent="0.3">
      <c r="A233" s="138"/>
      <c r="B233" s="110"/>
      <c r="C233" s="56"/>
      <c r="D233" s="111"/>
      <c r="E233" s="112"/>
      <c r="F233" s="113"/>
      <c r="G233" s="81">
        <v>107.96</v>
      </c>
      <c r="H233" s="56"/>
      <c r="I233" s="130"/>
      <c r="J233" s="90"/>
      <c r="K233" s="88"/>
    </row>
    <row r="234" spans="1:11" s="92" customFormat="1" ht="17.149999999999999" hidden="1" customHeight="1" x14ac:dyDescent="0.3">
      <c r="A234" s="89" t="s">
        <v>177</v>
      </c>
      <c r="B234" s="110"/>
      <c r="C234" s="54"/>
      <c r="D234" s="149"/>
      <c r="E234" s="150"/>
      <c r="F234" s="113"/>
      <c r="G234" s="81">
        <v>107.96</v>
      </c>
      <c r="H234" s="56"/>
      <c r="I234" s="56"/>
      <c r="J234" s="137"/>
      <c r="K234" s="90"/>
    </row>
    <row r="235" spans="1:11" s="92" customFormat="1" ht="17.149999999999999" hidden="1" customHeight="1" outlineLevel="2" x14ac:dyDescent="0.3">
      <c r="A235" s="91" t="s">
        <v>117</v>
      </c>
      <c r="B235" s="80">
        <v>1.0860000000000001</v>
      </c>
      <c r="C235" s="81">
        <v>173</v>
      </c>
      <c r="D235" s="147">
        <v>84</v>
      </c>
      <c r="E235" s="148"/>
      <c r="F235" s="82">
        <v>242</v>
      </c>
      <c r="G235" s="81">
        <v>107.96</v>
      </c>
      <c r="H235" s="130">
        <v>212</v>
      </c>
      <c r="I235" s="130">
        <v>193</v>
      </c>
      <c r="J235" s="90" t="s">
        <v>35</v>
      </c>
      <c r="K235" s="88" t="s">
        <v>164</v>
      </c>
    </row>
    <row r="236" spans="1:11" s="92" customFormat="1" ht="16.5" hidden="1" customHeight="1" outlineLevel="2" collapsed="1" x14ac:dyDescent="0.3">
      <c r="A236" s="91" t="s">
        <v>116</v>
      </c>
      <c r="B236" s="80">
        <v>1.1093</v>
      </c>
      <c r="C236" s="81">
        <v>147</v>
      </c>
      <c r="D236" s="147">
        <v>102</v>
      </c>
      <c r="E236" s="148"/>
      <c r="F236" s="82">
        <v>252</v>
      </c>
      <c r="G236" s="81">
        <v>107.96</v>
      </c>
      <c r="H236" s="130">
        <v>208</v>
      </c>
      <c r="I236" s="130">
        <v>183</v>
      </c>
      <c r="J236" s="90" t="s">
        <v>35</v>
      </c>
      <c r="K236" s="88" t="s">
        <v>164</v>
      </c>
    </row>
    <row r="237" spans="1:11" s="92" customFormat="1" ht="16.5" hidden="1" customHeight="1" outlineLevel="2" collapsed="1" x14ac:dyDescent="0.3">
      <c r="A237" s="91" t="s">
        <v>115</v>
      </c>
      <c r="B237" s="80">
        <v>1.1100000000000001</v>
      </c>
      <c r="C237" s="81">
        <v>157</v>
      </c>
      <c r="D237" s="147">
        <v>113</v>
      </c>
      <c r="E237" s="148"/>
      <c r="F237" s="82">
        <v>283</v>
      </c>
      <c r="G237" s="81">
        <v>107.96</v>
      </c>
      <c r="H237" s="130">
        <v>209</v>
      </c>
      <c r="I237" s="130">
        <v>177</v>
      </c>
      <c r="J237" s="90" t="s">
        <v>35</v>
      </c>
      <c r="K237" s="88" t="s">
        <v>164</v>
      </c>
    </row>
    <row r="238" spans="1:11" s="92" customFormat="1" ht="16.5" hidden="1" customHeight="1" outlineLevel="1" collapsed="1" x14ac:dyDescent="0.3">
      <c r="A238" s="138" t="s">
        <v>31</v>
      </c>
      <c r="B238" s="110">
        <f>SUM(B235:B237)/3</f>
        <v>1.1017666666666666</v>
      </c>
      <c r="C238" s="54">
        <v>160</v>
      </c>
      <c r="D238" s="149">
        <v>100</v>
      </c>
      <c r="E238" s="150"/>
      <c r="F238" s="113">
        <v>259</v>
      </c>
      <c r="G238" s="81">
        <v>107.96</v>
      </c>
      <c r="H238" s="56">
        <v>207</v>
      </c>
      <c r="I238" s="56">
        <v>184</v>
      </c>
      <c r="J238" s="137">
        <v>57</v>
      </c>
      <c r="K238" s="88" t="s">
        <v>164</v>
      </c>
    </row>
    <row r="239" spans="1:11" s="92" customFormat="1" ht="16.5" hidden="1" customHeight="1" outlineLevel="2" x14ac:dyDescent="0.3">
      <c r="A239" s="91" t="s">
        <v>118</v>
      </c>
      <c r="B239" s="80">
        <v>1.1338999999999999</v>
      </c>
      <c r="C239" s="81">
        <v>172</v>
      </c>
      <c r="D239" s="147">
        <v>123</v>
      </c>
      <c r="E239" s="148"/>
      <c r="F239" s="82">
        <v>292</v>
      </c>
      <c r="G239" s="81">
        <v>107.96</v>
      </c>
      <c r="H239" s="130">
        <v>202</v>
      </c>
      <c r="I239" s="130">
        <v>165</v>
      </c>
      <c r="J239" s="90" t="s">
        <v>35</v>
      </c>
      <c r="K239" s="88" t="s">
        <v>164</v>
      </c>
    </row>
    <row r="240" spans="1:11" s="92" customFormat="1" ht="16.5" hidden="1" customHeight="1" outlineLevel="2" collapsed="1" x14ac:dyDescent="0.3">
      <c r="A240" s="91" t="s">
        <v>119</v>
      </c>
      <c r="B240" s="80">
        <v>1.1311</v>
      </c>
      <c r="C240" s="81">
        <v>189</v>
      </c>
      <c r="D240" s="147">
        <v>152</v>
      </c>
      <c r="E240" s="148"/>
      <c r="F240" s="82">
        <v>326</v>
      </c>
      <c r="G240" s="81">
        <v>107.96</v>
      </c>
      <c r="H240" s="130">
        <v>201</v>
      </c>
      <c r="I240" s="130">
        <v>163</v>
      </c>
      <c r="J240" s="90" t="s">
        <v>35</v>
      </c>
      <c r="K240" s="88" t="s">
        <v>164</v>
      </c>
    </row>
    <row r="241" spans="1:12" s="92" customFormat="1" ht="16.5" hidden="1" customHeight="1" outlineLevel="2" collapsed="1" x14ac:dyDescent="0.3">
      <c r="A241" s="91" t="s">
        <v>168</v>
      </c>
      <c r="B241" s="80">
        <v>1.1229</v>
      </c>
      <c r="C241" s="81">
        <v>208</v>
      </c>
      <c r="D241" s="147">
        <v>154</v>
      </c>
      <c r="E241" s="148"/>
      <c r="F241" s="82">
        <v>325</v>
      </c>
      <c r="G241" s="81">
        <v>107.96</v>
      </c>
      <c r="H241" s="130">
        <v>202</v>
      </c>
      <c r="I241" s="130">
        <v>164</v>
      </c>
      <c r="J241" s="90" t="s">
        <v>35</v>
      </c>
      <c r="K241" s="88" t="s">
        <v>164</v>
      </c>
    </row>
    <row r="242" spans="1:12" s="92" customFormat="1" ht="16.5" hidden="1" customHeight="1" outlineLevel="1" collapsed="1" x14ac:dyDescent="0.3">
      <c r="A242" s="138" t="s">
        <v>32</v>
      </c>
      <c r="B242" s="110">
        <f>SUM(B239:B241)/3</f>
        <v>1.1293</v>
      </c>
      <c r="C242" s="54">
        <v>190</v>
      </c>
      <c r="D242" s="149">
        <v>143</v>
      </c>
      <c r="E242" s="150"/>
      <c r="F242" s="113">
        <v>314</v>
      </c>
      <c r="G242" s="81">
        <v>107.96</v>
      </c>
      <c r="H242" s="56">
        <v>202</v>
      </c>
      <c r="I242" s="56">
        <v>164</v>
      </c>
      <c r="J242" s="137">
        <v>56</v>
      </c>
      <c r="K242" s="88" t="s">
        <v>164</v>
      </c>
      <c r="L242" s="142"/>
    </row>
    <row r="243" spans="1:12" s="92" customFormat="1" ht="16.5" hidden="1" customHeight="1" collapsed="1" x14ac:dyDescent="0.3">
      <c r="A243" s="138" t="s">
        <v>71</v>
      </c>
      <c r="B243" s="110">
        <f>(B238+B242)/2</f>
        <v>1.1155333333333333</v>
      </c>
      <c r="C243" s="54">
        <v>175</v>
      </c>
      <c r="D243" s="149">
        <v>121</v>
      </c>
      <c r="E243" s="150"/>
      <c r="F243" s="113">
        <v>286</v>
      </c>
      <c r="G243" s="81">
        <v>107.96</v>
      </c>
      <c r="H243" s="56">
        <v>205</v>
      </c>
      <c r="I243" s="56">
        <v>174</v>
      </c>
      <c r="J243" s="137">
        <v>57</v>
      </c>
      <c r="K243" s="88" t="s">
        <v>164</v>
      </c>
      <c r="L243" s="142"/>
    </row>
    <row r="244" spans="1:12" s="92" customFormat="1" ht="16.5" hidden="1" customHeight="1" outlineLevel="2" x14ac:dyDescent="0.3">
      <c r="A244" s="91" t="s">
        <v>169</v>
      </c>
      <c r="B244" s="80">
        <v>1.1069</v>
      </c>
      <c r="C244" s="81">
        <v>209</v>
      </c>
      <c r="D244" s="147">
        <v>166</v>
      </c>
      <c r="E244" s="148"/>
      <c r="F244" s="82">
        <v>308</v>
      </c>
      <c r="G244" s="81">
        <v>107.96</v>
      </c>
      <c r="H244" s="130">
        <v>201</v>
      </c>
      <c r="I244" s="130">
        <v>166</v>
      </c>
      <c r="J244" s="90" t="s">
        <v>35</v>
      </c>
      <c r="K244" s="88" t="s">
        <v>164</v>
      </c>
      <c r="L244" s="142"/>
    </row>
    <row r="245" spans="1:12" s="92" customFormat="1" ht="16.5" hidden="1" customHeight="1" outlineLevel="2" collapsed="1" x14ac:dyDescent="0.3">
      <c r="A245" s="91" t="s">
        <v>170</v>
      </c>
      <c r="B245" s="80">
        <v>1.1212</v>
      </c>
      <c r="C245" s="81">
        <v>203</v>
      </c>
      <c r="D245" s="147">
        <v>168</v>
      </c>
      <c r="E245" s="148"/>
      <c r="F245" s="82">
        <v>317</v>
      </c>
      <c r="G245" s="81">
        <v>107.96</v>
      </c>
      <c r="H245" s="130">
        <v>200</v>
      </c>
      <c r="I245" s="130">
        <v>164</v>
      </c>
      <c r="J245" s="90" t="s">
        <v>35</v>
      </c>
      <c r="K245" s="88" t="s">
        <v>164</v>
      </c>
      <c r="L245" s="142"/>
    </row>
    <row r="246" spans="1:12" s="92" customFormat="1" ht="16.5" hidden="1" customHeight="1" outlineLevel="2" collapsed="1" x14ac:dyDescent="0.3">
      <c r="A246" s="91" t="s">
        <v>179</v>
      </c>
      <c r="B246" s="80">
        <v>1.1212</v>
      </c>
      <c r="C246" s="81">
        <v>206</v>
      </c>
      <c r="D246" s="147">
        <v>170</v>
      </c>
      <c r="E246" s="148"/>
      <c r="F246" s="82">
        <v>309</v>
      </c>
      <c r="G246" s="81">
        <v>107.96</v>
      </c>
      <c r="H246" s="130">
        <v>197</v>
      </c>
      <c r="I246" s="130">
        <v>161</v>
      </c>
      <c r="J246" s="90" t="s">
        <v>35</v>
      </c>
      <c r="K246" s="88" t="s">
        <v>164</v>
      </c>
      <c r="L246" s="142"/>
    </row>
    <row r="247" spans="1:12" s="92" customFormat="1" ht="16.5" hidden="1" customHeight="1" outlineLevel="1" collapsed="1" x14ac:dyDescent="0.3">
      <c r="A247" s="138" t="s">
        <v>33</v>
      </c>
      <c r="B247" s="110">
        <f>SUM(B244:B246)/3</f>
        <v>1.1164333333333334</v>
      </c>
      <c r="C247" s="54">
        <v>206</v>
      </c>
      <c r="D247" s="149">
        <v>168</v>
      </c>
      <c r="E247" s="150"/>
      <c r="F247" s="113">
        <v>311</v>
      </c>
      <c r="G247" s="81">
        <v>107.96</v>
      </c>
      <c r="H247" s="56">
        <v>199</v>
      </c>
      <c r="I247" s="56">
        <v>164</v>
      </c>
      <c r="J247" s="137">
        <v>65</v>
      </c>
      <c r="K247" s="143" t="s">
        <v>164</v>
      </c>
      <c r="L247" s="142"/>
    </row>
    <row r="248" spans="1:12" s="92" customFormat="1" ht="16.5" hidden="1" customHeight="1" outlineLevel="2" x14ac:dyDescent="0.3">
      <c r="A248" s="91" t="s">
        <v>181</v>
      </c>
      <c r="B248" s="80">
        <v>1.1026</v>
      </c>
      <c r="C248" s="81">
        <v>215</v>
      </c>
      <c r="D248" s="147">
        <v>194</v>
      </c>
      <c r="E248" s="148"/>
      <c r="F248" s="82">
        <v>358</v>
      </c>
      <c r="G248" s="81">
        <v>107.96</v>
      </c>
      <c r="H248" s="130">
        <v>197</v>
      </c>
      <c r="I248" s="130">
        <v>167</v>
      </c>
      <c r="J248" s="90" t="s">
        <v>35</v>
      </c>
      <c r="K248" s="88" t="s">
        <v>164</v>
      </c>
    </row>
    <row r="249" spans="1:12" s="92" customFormat="1" ht="16.5" hidden="1" customHeight="1" outlineLevel="2" collapsed="1" x14ac:dyDescent="0.3">
      <c r="A249" s="91" t="s">
        <v>188</v>
      </c>
      <c r="B249" s="80">
        <v>1.0799000000000001</v>
      </c>
      <c r="C249" s="81">
        <v>215</v>
      </c>
      <c r="D249" s="147">
        <v>170</v>
      </c>
      <c r="E249" s="148"/>
      <c r="F249" s="82">
        <v>327</v>
      </c>
      <c r="G249" s="81">
        <v>107.96</v>
      </c>
      <c r="H249" s="130">
        <v>199</v>
      </c>
      <c r="I249" s="130">
        <v>173</v>
      </c>
      <c r="J249" s="90" t="s">
        <v>35</v>
      </c>
      <c r="K249" s="88" t="s">
        <v>164</v>
      </c>
    </row>
    <row r="250" spans="1:12" s="92" customFormat="1" ht="16.5" hidden="1" customHeight="1" outlineLevel="2" collapsed="1" x14ac:dyDescent="0.3">
      <c r="A250" s="91" t="s">
        <v>189</v>
      </c>
      <c r="B250" s="80">
        <v>1.0543</v>
      </c>
      <c r="C250" s="81">
        <v>229</v>
      </c>
      <c r="D250" s="147">
        <v>218</v>
      </c>
      <c r="E250" s="148"/>
      <c r="F250" s="82">
        <v>380</v>
      </c>
      <c r="G250" s="81">
        <v>107.96</v>
      </c>
      <c r="H250" s="130">
        <v>199</v>
      </c>
      <c r="I250" s="130">
        <v>180</v>
      </c>
      <c r="J250" s="90" t="s">
        <v>35</v>
      </c>
      <c r="K250" s="88" t="s">
        <v>164</v>
      </c>
    </row>
    <row r="251" spans="1:12" s="92" customFormat="1" ht="16.5" hidden="1" customHeight="1" outlineLevel="1" collapsed="1" x14ac:dyDescent="0.3">
      <c r="A251" s="138" t="s">
        <v>34</v>
      </c>
      <c r="B251" s="110">
        <f>SUM(B248:B250)/3</f>
        <v>1.0789333333333333</v>
      </c>
      <c r="C251" s="54">
        <v>219</v>
      </c>
      <c r="D251" s="149">
        <v>194</v>
      </c>
      <c r="E251" s="150"/>
      <c r="F251" s="113">
        <v>355</v>
      </c>
      <c r="G251" s="81">
        <v>107.96</v>
      </c>
      <c r="H251" s="56">
        <v>198</v>
      </c>
      <c r="I251" s="56">
        <v>173</v>
      </c>
      <c r="J251" s="137">
        <v>88</v>
      </c>
      <c r="K251" s="88" t="s">
        <v>164</v>
      </c>
    </row>
    <row r="252" spans="1:12" s="92" customFormat="1" ht="16.5" hidden="1" customHeight="1" collapsed="1" x14ac:dyDescent="0.3">
      <c r="A252" s="138" t="s">
        <v>72</v>
      </c>
      <c r="B252" s="110">
        <f>(B247+B251)/2</f>
        <v>1.0976833333333333</v>
      </c>
      <c r="C252" s="54">
        <v>213</v>
      </c>
      <c r="D252" s="149">
        <v>181</v>
      </c>
      <c r="E252" s="150"/>
      <c r="F252" s="113">
        <v>333</v>
      </c>
      <c r="G252" s="81">
        <v>107.96</v>
      </c>
      <c r="H252" s="56">
        <v>199</v>
      </c>
      <c r="I252" s="56">
        <v>168</v>
      </c>
      <c r="J252" s="137">
        <v>76.5</v>
      </c>
      <c r="K252" s="88" t="s">
        <v>164</v>
      </c>
    </row>
    <row r="253" spans="1:12" s="92" customFormat="1" ht="16.5" hidden="1" customHeight="1" x14ac:dyDescent="0.3">
      <c r="A253" s="138"/>
      <c r="B253" s="110"/>
      <c r="C253" s="54"/>
      <c r="D253" s="111"/>
      <c r="E253" s="112"/>
      <c r="F253" s="113"/>
      <c r="G253" s="81">
        <v>107.96</v>
      </c>
      <c r="H253" s="56"/>
      <c r="I253" s="56"/>
      <c r="J253" s="90"/>
      <c r="K253" s="88"/>
    </row>
    <row r="254" spans="1:12" s="92" customFormat="1" ht="16.5" hidden="1" customHeight="1" x14ac:dyDescent="0.3">
      <c r="A254" s="89" t="s">
        <v>190</v>
      </c>
      <c r="B254" s="110"/>
      <c r="C254" s="54"/>
      <c r="D254" s="149"/>
      <c r="E254" s="150"/>
      <c r="F254" s="113"/>
      <c r="G254" s="81">
        <v>107.96</v>
      </c>
      <c r="H254" s="56"/>
      <c r="I254" s="56"/>
      <c r="J254" s="137"/>
      <c r="K254" s="90"/>
    </row>
    <row r="255" spans="1:12" s="92" customFormat="1" ht="16.5" hidden="1" customHeight="1" outlineLevel="2" x14ac:dyDescent="0.3">
      <c r="A255" s="91" t="s">
        <v>117</v>
      </c>
      <c r="B255" s="80">
        <v>1.0613999999999999</v>
      </c>
      <c r="C255" s="81">
        <v>254</v>
      </c>
      <c r="D255" s="147">
        <v>237</v>
      </c>
      <c r="E255" s="148"/>
      <c r="F255" s="82">
        <v>376</v>
      </c>
      <c r="G255" s="81">
        <v>107.96</v>
      </c>
      <c r="H255" s="81">
        <v>230.565020281377</v>
      </c>
      <c r="I255" s="81">
        <v>205.53703651434324</v>
      </c>
      <c r="J255" s="90" t="s">
        <v>35</v>
      </c>
      <c r="K255" s="88" t="s">
        <v>164</v>
      </c>
    </row>
    <row r="256" spans="1:12" s="92" customFormat="1" ht="16.5" hidden="1" customHeight="1" outlineLevel="2" collapsed="1" x14ac:dyDescent="0.3">
      <c r="A256" s="91" t="s">
        <v>116</v>
      </c>
      <c r="B256" s="80">
        <v>1.0643</v>
      </c>
      <c r="C256" s="81">
        <v>261</v>
      </c>
      <c r="D256" s="147">
        <v>227</v>
      </c>
      <c r="E256" s="148"/>
      <c r="F256" s="82">
        <v>384</v>
      </c>
      <c r="G256" s="81">
        <v>107.96</v>
      </c>
      <c r="H256" s="81">
        <v>230.79838568652011</v>
      </c>
      <c r="I256" s="81">
        <v>200.23855222181453</v>
      </c>
      <c r="J256" s="90" t="s">
        <v>35</v>
      </c>
      <c r="K256" s="88" t="s">
        <v>164</v>
      </c>
    </row>
    <row r="257" spans="1:11" s="92" customFormat="1" ht="16.5" hidden="1" customHeight="1" outlineLevel="2" collapsed="1" x14ac:dyDescent="0.3">
      <c r="A257" s="91" t="s">
        <v>115</v>
      </c>
      <c r="B257" s="80">
        <v>1.0685</v>
      </c>
      <c r="C257" s="81">
        <v>254</v>
      </c>
      <c r="D257" s="147">
        <v>209</v>
      </c>
      <c r="E257" s="148"/>
      <c r="F257" s="82">
        <v>358</v>
      </c>
      <c r="G257" s="81">
        <v>107.96</v>
      </c>
      <c r="H257" s="81">
        <v>229.39819325566154</v>
      </c>
      <c r="I257" s="81">
        <v>193.39467667729826</v>
      </c>
      <c r="J257" s="90" t="s">
        <v>35</v>
      </c>
      <c r="K257" s="88" t="s">
        <v>164</v>
      </c>
    </row>
    <row r="258" spans="1:11" s="92" customFormat="1" ht="17.5" hidden="1" outlineLevel="1" collapsed="1" x14ac:dyDescent="0.3">
      <c r="A258" s="116" t="s">
        <v>31</v>
      </c>
      <c r="B258" s="117">
        <f>SUM(B255:B257)/3</f>
        <v>1.0647333333333335</v>
      </c>
      <c r="C258" s="118">
        <v>256</v>
      </c>
      <c r="D258" s="145">
        <v>224</v>
      </c>
      <c r="E258" s="146"/>
      <c r="F258" s="119">
        <v>373</v>
      </c>
      <c r="G258" s="81">
        <v>107.96</v>
      </c>
      <c r="H258" s="118">
        <v>230.25386640785288</v>
      </c>
      <c r="I258" s="118">
        <v>199.72342180448535</v>
      </c>
      <c r="J258" s="126">
        <v>96</v>
      </c>
      <c r="K258" s="121" t="s">
        <v>164</v>
      </c>
    </row>
    <row r="259" spans="1:11" s="92" customFormat="1" ht="18" hidden="1" outlineLevel="2" x14ac:dyDescent="0.3">
      <c r="A259" s="91" t="s">
        <v>118</v>
      </c>
      <c r="B259" s="80">
        <v>1.0723</v>
      </c>
      <c r="C259" s="81">
        <v>245</v>
      </c>
      <c r="D259" s="147">
        <v>230</v>
      </c>
      <c r="E259" s="148"/>
      <c r="F259" s="82">
        <v>380</v>
      </c>
      <c r="G259" s="81">
        <v>107.96</v>
      </c>
      <c r="H259" s="81">
        <v>230.565020281377</v>
      </c>
      <c r="I259" s="81">
        <v>198.91393114868234</v>
      </c>
      <c r="J259" s="90" t="s">
        <v>35</v>
      </c>
      <c r="K259" s="88" t="s">
        <v>164</v>
      </c>
    </row>
    <row r="260" spans="1:11" s="92" customFormat="1" ht="18" hidden="1" outlineLevel="2" collapsed="1" x14ac:dyDescent="0.3">
      <c r="A260" s="91" t="s">
        <v>119</v>
      </c>
      <c r="B260" s="80">
        <v>1.1057999999999999</v>
      </c>
      <c r="C260" s="81">
        <v>241</v>
      </c>
      <c r="D260" s="147">
        <v>193</v>
      </c>
      <c r="E260" s="148"/>
      <c r="F260" s="82">
        <v>354</v>
      </c>
      <c r="G260" s="81">
        <v>107.96</v>
      </c>
      <c r="H260" s="81">
        <v>230.33165487623393</v>
      </c>
      <c r="I260" s="81">
        <v>197.36853989669481</v>
      </c>
      <c r="J260" s="90" t="s">
        <v>35</v>
      </c>
      <c r="K260" s="88" t="s">
        <v>164</v>
      </c>
    </row>
    <row r="261" spans="1:11" s="92" customFormat="1" ht="18" hidden="1" outlineLevel="2" collapsed="1" x14ac:dyDescent="0.3">
      <c r="A261" s="91" t="s">
        <v>168</v>
      </c>
      <c r="B261" s="80">
        <v>1.1229</v>
      </c>
      <c r="C261" s="81">
        <v>227</v>
      </c>
      <c r="D261" s="147">
        <v>194</v>
      </c>
      <c r="E261" s="148"/>
      <c r="F261" s="82">
        <v>326</v>
      </c>
      <c r="G261" s="81">
        <v>107.96</v>
      </c>
      <c r="H261" s="81">
        <v>230.33165487623393</v>
      </c>
      <c r="I261" s="81">
        <v>203.10856454693425</v>
      </c>
      <c r="J261" s="90" t="s">
        <v>35</v>
      </c>
      <c r="K261" s="88" t="s">
        <v>164</v>
      </c>
    </row>
    <row r="262" spans="1:11" s="92" customFormat="1" ht="17.5" hidden="1" outlineLevel="1" collapsed="1" x14ac:dyDescent="0.3">
      <c r="A262" s="116" t="s">
        <v>32</v>
      </c>
      <c r="B262" s="117">
        <f>SUM(B259:B261)/3</f>
        <v>1.1003333333333332</v>
      </c>
      <c r="C262" s="118">
        <v>238</v>
      </c>
      <c r="D262" s="145">
        <v>206</v>
      </c>
      <c r="E262" s="146"/>
      <c r="F262" s="119">
        <v>354</v>
      </c>
      <c r="G262" s="81">
        <v>107.96</v>
      </c>
      <c r="H262" s="118">
        <v>230.40944334461497</v>
      </c>
      <c r="I262" s="118">
        <v>199.79701186410384</v>
      </c>
      <c r="J262" s="126">
        <v>86</v>
      </c>
      <c r="K262" s="121" t="s">
        <v>164</v>
      </c>
    </row>
    <row r="263" spans="1:11" s="92" customFormat="1" ht="17.5" hidden="1" collapsed="1" x14ac:dyDescent="0.3">
      <c r="A263" s="116" t="s">
        <v>71</v>
      </c>
      <c r="B263" s="117">
        <f>(B258+B262)/2</f>
        <v>1.0825333333333333</v>
      </c>
      <c r="C263" s="118">
        <v>247</v>
      </c>
      <c r="D263" s="145">
        <v>215</v>
      </c>
      <c r="E263" s="146"/>
      <c r="F263" s="119">
        <v>363</v>
      </c>
      <c r="G263" s="81">
        <v>107.96</v>
      </c>
      <c r="H263" s="118">
        <v>230.3316548762339</v>
      </c>
      <c r="I263" s="118">
        <v>199.7602168342946</v>
      </c>
      <c r="J263" s="126">
        <v>91</v>
      </c>
      <c r="K263" s="121" t="s">
        <v>164</v>
      </c>
    </row>
    <row r="264" spans="1:11" s="92" customFormat="1" ht="18" hidden="1" outlineLevel="2" x14ac:dyDescent="0.3">
      <c r="A264" s="91" t="s">
        <v>169</v>
      </c>
      <c r="B264" s="80">
        <v>1.1511</v>
      </c>
      <c r="C264" s="81">
        <v>218</v>
      </c>
      <c r="D264" s="147">
        <v>196</v>
      </c>
      <c r="E264" s="148"/>
      <c r="F264" s="82">
        <v>338</v>
      </c>
      <c r="G264" s="81">
        <v>107.96</v>
      </c>
      <c r="H264" s="81">
        <v>231.73184730709247</v>
      </c>
      <c r="I264" s="81">
        <v>197.36853989669481</v>
      </c>
      <c r="J264" s="90" t="s">
        <v>35</v>
      </c>
      <c r="K264" s="88" t="s">
        <v>164</v>
      </c>
    </row>
    <row r="265" spans="1:11" s="92" customFormat="1" ht="18" hidden="1" outlineLevel="2" collapsed="1" x14ac:dyDescent="0.3">
      <c r="A265" s="91" t="s">
        <v>170</v>
      </c>
      <c r="B265" s="80">
        <v>1.1807000000000001</v>
      </c>
      <c r="C265" s="81">
        <v>222</v>
      </c>
      <c r="D265" s="147">
        <v>198</v>
      </c>
      <c r="E265" s="148"/>
      <c r="F265" s="82">
        <v>338</v>
      </c>
      <c r="G265" s="81">
        <v>107.96</v>
      </c>
      <c r="H265" s="81">
        <v>231.26511649680629</v>
      </c>
      <c r="I265" s="81">
        <v>196.26468900241801</v>
      </c>
      <c r="J265" s="90" t="s">
        <v>35</v>
      </c>
      <c r="K265" s="88" t="s">
        <v>164</v>
      </c>
    </row>
    <row r="266" spans="1:11" s="92" customFormat="1" ht="18" hidden="1" outlineLevel="2" collapsed="1" x14ac:dyDescent="0.3">
      <c r="A266" s="91" t="s">
        <v>179</v>
      </c>
      <c r="B266" s="80">
        <v>1.1915</v>
      </c>
      <c r="C266" s="81">
        <v>230</v>
      </c>
      <c r="D266" s="147">
        <v>214</v>
      </c>
      <c r="E266" s="148"/>
      <c r="F266" s="82">
        <v>363</v>
      </c>
      <c r="G266" s="81">
        <v>107.96</v>
      </c>
      <c r="H266" s="81">
        <v>232.66530892766485</v>
      </c>
      <c r="I266" s="81">
        <v>195.38160828699654</v>
      </c>
      <c r="J266" s="90" t="s">
        <v>35</v>
      </c>
      <c r="K266" s="88" t="s">
        <v>164</v>
      </c>
    </row>
    <row r="267" spans="1:11" s="92" customFormat="1" ht="17.5" hidden="1" outlineLevel="1" collapsed="1" x14ac:dyDescent="0.3">
      <c r="A267" s="116" t="s">
        <v>33</v>
      </c>
      <c r="B267" s="117">
        <f>SUM(B264:B266)/3</f>
        <v>1.1744333333333334</v>
      </c>
      <c r="C267" s="118">
        <v>224</v>
      </c>
      <c r="D267" s="145">
        <v>203</v>
      </c>
      <c r="E267" s="146"/>
      <c r="F267" s="119">
        <v>346</v>
      </c>
      <c r="G267" s="81">
        <v>107.96</v>
      </c>
      <c r="H267" s="118">
        <v>231.88742424385455</v>
      </c>
      <c r="I267" s="118">
        <v>196.33827906203646</v>
      </c>
      <c r="J267" s="126">
        <v>88</v>
      </c>
      <c r="K267" s="144" t="s">
        <v>164</v>
      </c>
    </row>
    <row r="268" spans="1:11" s="92" customFormat="1" ht="18" hidden="1" outlineLevel="2" x14ac:dyDescent="0.3">
      <c r="A268" s="91" t="s">
        <v>181</v>
      </c>
      <c r="B268" s="80">
        <v>1.1756</v>
      </c>
      <c r="C268" s="81">
        <v>243</v>
      </c>
      <c r="D268" s="147">
        <v>221</v>
      </c>
      <c r="E268" s="148"/>
      <c r="F268" s="82">
        <v>371</v>
      </c>
      <c r="G268" s="81">
        <v>107.96</v>
      </c>
      <c r="H268" s="81">
        <v>231.9652127122356</v>
      </c>
      <c r="I268" s="81">
        <v>205.09549615663255</v>
      </c>
      <c r="J268" s="90" t="s">
        <v>35</v>
      </c>
      <c r="K268" s="88" t="s">
        <v>164</v>
      </c>
    </row>
    <row r="269" spans="1:11" s="92" customFormat="1" ht="18" hidden="1" outlineLevel="2" collapsed="1" x14ac:dyDescent="0.3">
      <c r="A269" s="91" t="s">
        <v>188</v>
      </c>
      <c r="B269" s="80">
        <v>1.1738</v>
      </c>
      <c r="C269" s="81">
        <v>256</v>
      </c>
      <c r="D269" s="147">
        <v>234</v>
      </c>
      <c r="E269" s="148"/>
      <c r="F269" s="82">
        <v>383</v>
      </c>
      <c r="G269" s="81">
        <v>107.96</v>
      </c>
      <c r="H269" s="81">
        <v>232.43194352252175</v>
      </c>
      <c r="I269" s="81">
        <v>209.73166991259515</v>
      </c>
      <c r="J269" s="90" t="s">
        <v>35</v>
      </c>
      <c r="K269" s="88" t="s">
        <v>164</v>
      </c>
    </row>
    <row r="270" spans="1:11" s="92" customFormat="1" ht="18" hidden="1" outlineLevel="2" collapsed="1" x14ac:dyDescent="0.3">
      <c r="A270" s="91" t="s">
        <v>189</v>
      </c>
      <c r="B270" s="80">
        <v>1.1836</v>
      </c>
      <c r="C270" s="81">
        <v>276</v>
      </c>
      <c r="D270" s="147">
        <v>230</v>
      </c>
      <c r="E270" s="148"/>
      <c r="F270" s="82">
        <v>391</v>
      </c>
      <c r="G270" s="81">
        <v>107.96</v>
      </c>
      <c r="H270" s="81">
        <v>233.83213595338034</v>
      </c>
      <c r="I270" s="81">
        <v>213.92630331084706</v>
      </c>
      <c r="J270" s="90" t="s">
        <v>35</v>
      </c>
      <c r="K270" s="88" t="s">
        <v>164</v>
      </c>
    </row>
    <row r="271" spans="1:11" s="92" customFormat="1" ht="17.5" hidden="1" outlineLevel="1" collapsed="1" x14ac:dyDescent="0.3">
      <c r="A271" s="116" t="s">
        <v>34</v>
      </c>
      <c r="B271" s="117">
        <f>SUM(B268:B270)/3</f>
        <v>1.1776666666666669</v>
      </c>
      <c r="C271" s="118">
        <v>259</v>
      </c>
      <c r="D271" s="145">
        <v>228</v>
      </c>
      <c r="E271" s="146"/>
      <c r="F271" s="119">
        <v>382</v>
      </c>
      <c r="G271" s="81">
        <v>107.96</v>
      </c>
      <c r="H271" s="118">
        <v>232.7430973960459</v>
      </c>
      <c r="I271" s="118">
        <v>209.58448979335824</v>
      </c>
      <c r="J271" s="126">
        <v>94</v>
      </c>
      <c r="K271" s="121" t="s">
        <v>164</v>
      </c>
    </row>
    <row r="272" spans="1:11" s="92" customFormat="1" ht="17.5" hidden="1" collapsed="1" x14ac:dyDescent="0.3">
      <c r="A272" s="116" t="s">
        <v>72</v>
      </c>
      <c r="B272" s="117">
        <f>(B267+B271)/2</f>
        <v>1.17605</v>
      </c>
      <c r="C272" s="118">
        <v>242</v>
      </c>
      <c r="D272" s="145">
        <v>216</v>
      </c>
      <c r="E272" s="146"/>
      <c r="F272" s="119">
        <v>364</v>
      </c>
      <c r="G272" s="81">
        <v>107.96</v>
      </c>
      <c r="H272" s="118">
        <v>232.31526081995025</v>
      </c>
      <c r="I272" s="118">
        <v>202.96138442769734</v>
      </c>
      <c r="J272" s="126">
        <f>(J267+J271)/2</f>
        <v>91</v>
      </c>
      <c r="K272" s="121" t="s">
        <v>164</v>
      </c>
    </row>
    <row r="273" spans="1:11" s="92" customFormat="1" ht="18" hidden="1" x14ac:dyDescent="0.3">
      <c r="A273" s="138"/>
      <c r="B273" s="110"/>
      <c r="C273" s="54"/>
      <c r="D273" s="111"/>
      <c r="E273" s="112"/>
      <c r="F273" s="113"/>
      <c r="G273" s="81">
        <v>107.96</v>
      </c>
      <c r="H273" s="56"/>
      <c r="I273" s="130"/>
      <c r="J273" s="90"/>
      <c r="K273" s="88"/>
    </row>
    <row r="274" spans="1:11" s="92" customFormat="1" ht="16.5" hidden="1" customHeight="1" x14ac:dyDescent="0.3">
      <c r="A274" s="89" t="s">
        <v>200</v>
      </c>
      <c r="B274" s="110"/>
      <c r="C274" s="54"/>
      <c r="D274" s="170"/>
      <c r="E274" s="171"/>
      <c r="F274" s="113"/>
      <c r="G274" s="81">
        <v>107.96</v>
      </c>
      <c r="H274" s="56"/>
      <c r="I274" s="56"/>
      <c r="J274" s="137"/>
      <c r="K274" s="90"/>
    </row>
    <row r="275" spans="1:11" s="92" customFormat="1" ht="16.5" hidden="1" customHeight="1" x14ac:dyDescent="0.3">
      <c r="A275" s="91" t="s">
        <v>117</v>
      </c>
      <c r="B275" s="80">
        <v>1.22</v>
      </c>
      <c r="C275" s="81">
        <v>289</v>
      </c>
      <c r="D275" s="147">
        <v>239</v>
      </c>
      <c r="E275" s="148"/>
      <c r="F275" s="82">
        <v>405</v>
      </c>
      <c r="G275" s="81">
        <v>107.96</v>
      </c>
      <c r="H275" s="130" t="s">
        <v>183</v>
      </c>
      <c r="I275" s="130" t="s">
        <v>201</v>
      </c>
      <c r="J275" s="90" t="s">
        <v>35</v>
      </c>
      <c r="K275" s="88" t="s">
        <v>164</v>
      </c>
    </row>
    <row r="276" spans="1:11" s="92" customFormat="1" ht="16.5" hidden="1" customHeight="1" x14ac:dyDescent="0.3">
      <c r="A276" s="91" t="s">
        <v>116</v>
      </c>
      <c r="B276" s="80">
        <v>1.2347999999999999</v>
      </c>
      <c r="C276" s="81">
        <v>294</v>
      </c>
      <c r="D276" s="147">
        <v>218</v>
      </c>
      <c r="E276" s="148"/>
      <c r="F276" s="82">
        <v>378</v>
      </c>
      <c r="G276" s="81">
        <v>107.96</v>
      </c>
      <c r="H276" s="130" t="s">
        <v>186</v>
      </c>
      <c r="I276" s="130" t="s">
        <v>95</v>
      </c>
      <c r="J276" s="90" t="s">
        <v>35</v>
      </c>
      <c r="K276" s="88" t="s">
        <v>164</v>
      </c>
    </row>
    <row r="277" spans="1:11" s="92" customFormat="1" ht="16.5" hidden="1" customHeight="1" x14ac:dyDescent="0.3">
      <c r="A277" s="91" t="s">
        <v>115</v>
      </c>
      <c r="B277" s="80">
        <v>1.2336</v>
      </c>
      <c r="C277" s="81">
        <v>281</v>
      </c>
      <c r="D277" s="147">
        <v>223</v>
      </c>
      <c r="E277" s="148"/>
      <c r="F277" s="82">
        <v>385</v>
      </c>
      <c r="G277" s="81">
        <v>107.96</v>
      </c>
      <c r="H277" s="130" t="s">
        <v>156</v>
      </c>
      <c r="I277" s="130" t="s">
        <v>106</v>
      </c>
      <c r="J277" s="90" t="s">
        <v>35</v>
      </c>
      <c r="K277" s="88" t="s">
        <v>164</v>
      </c>
    </row>
    <row r="278" spans="1:11" s="92" customFormat="1" ht="16.5" hidden="1" customHeight="1" outlineLevel="1" x14ac:dyDescent="0.3">
      <c r="A278" s="116" t="s">
        <v>31</v>
      </c>
      <c r="B278" s="117">
        <v>1.2294666666666665</v>
      </c>
      <c r="C278" s="118">
        <v>288</v>
      </c>
      <c r="D278" s="145">
        <v>227</v>
      </c>
      <c r="E278" s="146"/>
      <c r="F278" s="119">
        <v>389</v>
      </c>
      <c r="G278" s="81">
        <v>107.96</v>
      </c>
      <c r="H278" s="123" t="s">
        <v>156</v>
      </c>
      <c r="I278" s="123" t="s">
        <v>95</v>
      </c>
      <c r="J278" s="126">
        <v>90</v>
      </c>
      <c r="K278" s="121" t="s">
        <v>164</v>
      </c>
    </row>
    <row r="279" spans="1:11" s="92" customFormat="1" ht="16.5" hidden="1" customHeight="1" outlineLevel="2" x14ac:dyDescent="0.3">
      <c r="A279" s="91" t="s">
        <v>118</v>
      </c>
      <c r="B279" s="80">
        <v>1.2276</v>
      </c>
      <c r="C279" s="81">
        <v>282</v>
      </c>
      <c r="D279" s="147">
        <v>239</v>
      </c>
      <c r="E279" s="148"/>
      <c r="F279" s="82">
        <v>416</v>
      </c>
      <c r="G279" s="81">
        <v>107.96</v>
      </c>
      <c r="H279" s="130" t="s">
        <v>202</v>
      </c>
      <c r="I279" s="130" t="s">
        <v>106</v>
      </c>
      <c r="J279" s="90" t="s">
        <v>35</v>
      </c>
      <c r="K279" s="88" t="s">
        <v>164</v>
      </c>
    </row>
    <row r="280" spans="1:11" s="92" customFormat="1" ht="16.5" hidden="1" customHeight="1" outlineLevel="2" collapsed="1" x14ac:dyDescent="0.3">
      <c r="A280" s="91" t="s">
        <v>119</v>
      </c>
      <c r="B280" s="80">
        <v>1.1812</v>
      </c>
      <c r="C280" s="81">
        <v>308</v>
      </c>
      <c r="D280" s="147">
        <v>274</v>
      </c>
      <c r="E280" s="148"/>
      <c r="F280" s="82">
        <v>452</v>
      </c>
      <c r="G280" s="81">
        <v>107.96</v>
      </c>
      <c r="H280" s="130" t="s">
        <v>152</v>
      </c>
      <c r="I280" s="130" t="s">
        <v>186</v>
      </c>
      <c r="J280" s="90" t="s">
        <v>35</v>
      </c>
      <c r="K280" s="88" t="s">
        <v>164</v>
      </c>
    </row>
    <row r="281" spans="1:11" s="92" customFormat="1" ht="16.5" hidden="1" customHeight="1" outlineLevel="2" collapsed="1" x14ac:dyDescent="0.3">
      <c r="A281" s="91" t="s">
        <v>168</v>
      </c>
      <c r="B281" s="80">
        <v>1.1677999999999999</v>
      </c>
      <c r="C281" s="81">
        <v>322</v>
      </c>
      <c r="D281" s="147">
        <v>273</v>
      </c>
      <c r="E281" s="148"/>
      <c r="F281" s="82">
        <v>443</v>
      </c>
      <c r="G281" s="81">
        <v>107.96</v>
      </c>
      <c r="H281" s="130" t="s">
        <v>207</v>
      </c>
      <c r="I281" s="130" t="s">
        <v>185</v>
      </c>
      <c r="J281" s="90" t="s">
        <v>35</v>
      </c>
      <c r="K281" s="88" t="s">
        <v>164</v>
      </c>
    </row>
    <row r="282" spans="1:11" s="92" customFormat="1" ht="16.5" hidden="1" customHeight="1" outlineLevel="1" collapsed="1" x14ac:dyDescent="0.3">
      <c r="A282" s="116" t="s">
        <v>32</v>
      </c>
      <c r="B282" s="117">
        <f>SUM(B279:B281)/3</f>
        <v>1.1921999999999999</v>
      </c>
      <c r="C282" s="118">
        <v>304</v>
      </c>
      <c r="D282" s="145">
        <v>262</v>
      </c>
      <c r="E282" s="146"/>
      <c r="F282" s="119">
        <v>437</v>
      </c>
      <c r="G282" s="81">
        <v>107.96</v>
      </c>
      <c r="H282" s="123" t="s">
        <v>203</v>
      </c>
      <c r="I282" s="123" t="s">
        <v>186</v>
      </c>
      <c r="J282" s="126">
        <v>88</v>
      </c>
      <c r="K282" s="121" t="s">
        <v>164</v>
      </c>
    </row>
    <row r="283" spans="1:11" s="92" customFormat="1" ht="16.5" hidden="1" customHeight="1" collapsed="1" x14ac:dyDescent="0.3">
      <c r="A283" s="116" t="s">
        <v>71</v>
      </c>
      <c r="B283" s="117">
        <f>(B278+B282)/2</f>
        <v>1.2108333333333332</v>
      </c>
      <c r="C283" s="118">
        <v>296</v>
      </c>
      <c r="D283" s="145">
        <v>244</v>
      </c>
      <c r="E283" s="146"/>
      <c r="F283" s="119">
        <v>413</v>
      </c>
      <c r="G283" s="81">
        <v>107.96</v>
      </c>
      <c r="H283" s="123" t="s">
        <v>157</v>
      </c>
      <c r="I283" s="123" t="s">
        <v>81</v>
      </c>
      <c r="J283" s="120" t="s">
        <v>35</v>
      </c>
      <c r="K283" s="121" t="s">
        <v>164</v>
      </c>
    </row>
    <row r="284" spans="1:11" s="92" customFormat="1" ht="16.5" hidden="1" customHeight="1" outlineLevel="2" x14ac:dyDescent="0.3">
      <c r="A284" s="91" t="s">
        <v>169</v>
      </c>
      <c r="B284" s="80">
        <v>1.1686000000000001</v>
      </c>
      <c r="C284" s="81">
        <v>322</v>
      </c>
      <c r="D284" s="147">
        <v>281</v>
      </c>
      <c r="E284" s="148"/>
      <c r="F284" s="82">
        <v>436</v>
      </c>
      <c r="G284" s="81">
        <v>107.96</v>
      </c>
      <c r="H284" s="130" t="s">
        <v>155</v>
      </c>
      <c r="I284" s="130" t="s">
        <v>205</v>
      </c>
      <c r="J284" s="90" t="s">
        <v>35</v>
      </c>
      <c r="K284" s="88" t="s">
        <v>164</v>
      </c>
    </row>
    <row r="285" spans="1:11" s="92" customFormat="1" ht="16.5" hidden="1" customHeight="1" outlineLevel="2" collapsed="1" x14ac:dyDescent="0.3">
      <c r="A285" s="91" t="s">
        <v>170</v>
      </c>
      <c r="B285" s="80">
        <v>1.1549</v>
      </c>
      <c r="C285" s="81">
        <v>326</v>
      </c>
      <c r="D285" s="147">
        <v>292</v>
      </c>
      <c r="E285" s="148"/>
      <c r="F285" s="82">
        <v>455</v>
      </c>
      <c r="G285" s="81">
        <v>107.96</v>
      </c>
      <c r="H285" s="130" t="s">
        <v>172</v>
      </c>
      <c r="I285" s="130" t="s">
        <v>205</v>
      </c>
      <c r="J285" s="90" t="s">
        <v>35</v>
      </c>
      <c r="K285" s="88" t="s">
        <v>164</v>
      </c>
    </row>
    <row r="286" spans="1:11" s="92" customFormat="1" ht="16.5" hidden="1" customHeight="1" outlineLevel="2" collapsed="1" x14ac:dyDescent="0.3">
      <c r="A286" s="91" t="s">
        <v>179</v>
      </c>
      <c r="B286" s="80">
        <v>1.1658999999999999</v>
      </c>
      <c r="C286" s="81">
        <v>325</v>
      </c>
      <c r="D286" s="147">
        <v>295</v>
      </c>
      <c r="E286" s="148"/>
      <c r="F286" s="82">
        <v>496</v>
      </c>
      <c r="G286" s="81">
        <v>107.96</v>
      </c>
      <c r="H286" s="130" t="s">
        <v>112</v>
      </c>
      <c r="I286" s="130" t="s">
        <v>155</v>
      </c>
      <c r="J286" s="90" t="s">
        <v>35</v>
      </c>
      <c r="K286" s="88" t="s">
        <v>164</v>
      </c>
    </row>
    <row r="287" spans="1:11" s="92" customFormat="1" ht="16.5" hidden="1" customHeight="1" outlineLevel="1" collapsed="1" x14ac:dyDescent="0.3">
      <c r="A287" s="116" t="s">
        <v>33</v>
      </c>
      <c r="B287" s="117">
        <f>SUM(B284:B286)/3</f>
        <v>1.1631333333333334</v>
      </c>
      <c r="C287" s="118">
        <v>324</v>
      </c>
      <c r="D287" s="145">
        <v>289</v>
      </c>
      <c r="E287" s="146"/>
      <c r="F287" s="119">
        <v>462</v>
      </c>
      <c r="G287" s="81">
        <v>107.96</v>
      </c>
      <c r="H287" s="123" t="s">
        <v>110</v>
      </c>
      <c r="I287" s="123" t="s">
        <v>152</v>
      </c>
      <c r="J287" s="126">
        <v>101</v>
      </c>
      <c r="K287" s="121" t="s">
        <v>164</v>
      </c>
    </row>
    <row r="288" spans="1:11" s="92" customFormat="1" ht="16.5" hidden="1" customHeight="1" outlineLevel="2" x14ac:dyDescent="0.3">
      <c r="A288" s="91" t="s">
        <v>181</v>
      </c>
      <c r="B288" s="80">
        <v>1.1484000000000001</v>
      </c>
      <c r="C288" s="81">
        <v>342</v>
      </c>
      <c r="D288" s="147">
        <v>311</v>
      </c>
      <c r="E288" s="148"/>
      <c r="F288" s="82">
        <v>517</v>
      </c>
      <c r="G288" s="81">
        <v>107.96</v>
      </c>
      <c r="H288" s="130" t="s">
        <v>208</v>
      </c>
      <c r="I288" s="130" t="s">
        <v>114</v>
      </c>
      <c r="J288" s="90" t="s">
        <v>35</v>
      </c>
      <c r="K288" s="88" t="s">
        <v>164</v>
      </c>
    </row>
    <row r="289" spans="1:11" s="92" customFormat="1" ht="16.5" hidden="1" customHeight="1" outlineLevel="2" collapsed="1" x14ac:dyDescent="0.3">
      <c r="A289" s="91" t="s">
        <v>188</v>
      </c>
      <c r="B289" s="80">
        <v>1.1367</v>
      </c>
      <c r="C289" s="81">
        <v>331</v>
      </c>
      <c r="D289" s="147">
        <v>302</v>
      </c>
      <c r="E289" s="148"/>
      <c r="F289" s="82">
        <v>535</v>
      </c>
      <c r="G289" s="81">
        <v>107.96</v>
      </c>
      <c r="H289" s="130" t="s">
        <v>80</v>
      </c>
      <c r="I289" s="130" t="s">
        <v>101</v>
      </c>
      <c r="J289" s="90" t="s">
        <v>35</v>
      </c>
      <c r="K289" s="88" t="s">
        <v>164</v>
      </c>
    </row>
    <row r="290" spans="1:11" s="92" customFormat="1" ht="16.5" hidden="1" customHeight="1" outlineLevel="2" collapsed="1" x14ac:dyDescent="0.3">
      <c r="A290" s="91" t="s">
        <v>189</v>
      </c>
      <c r="B290" s="80">
        <v>1.1348</v>
      </c>
      <c r="C290" s="81">
        <v>290</v>
      </c>
      <c r="D290" s="147">
        <v>266</v>
      </c>
      <c r="E290" s="148"/>
      <c r="F290" s="82">
        <v>435</v>
      </c>
      <c r="G290" s="81">
        <v>107.96</v>
      </c>
      <c r="H290" s="130" t="s">
        <v>208</v>
      </c>
      <c r="I290" s="130" t="s">
        <v>114</v>
      </c>
      <c r="J290" s="90" t="s">
        <v>35</v>
      </c>
      <c r="K290" s="88" t="s">
        <v>164</v>
      </c>
    </row>
    <row r="291" spans="1:11" s="92" customFormat="1" ht="16.5" hidden="1" customHeight="1" outlineLevel="1" collapsed="1" x14ac:dyDescent="0.3">
      <c r="A291" s="116" t="s">
        <v>34</v>
      </c>
      <c r="B291" s="117">
        <f>SUM(B288:B290)/3</f>
        <v>1.1399666666666668</v>
      </c>
      <c r="C291" s="118">
        <v>320</v>
      </c>
      <c r="D291" s="145">
        <v>293</v>
      </c>
      <c r="E291" s="146"/>
      <c r="F291" s="119">
        <v>496</v>
      </c>
      <c r="G291" s="81">
        <v>107.96</v>
      </c>
      <c r="H291" s="123" t="s">
        <v>84</v>
      </c>
      <c r="I291" s="123" t="s">
        <v>97</v>
      </c>
      <c r="J291" s="126">
        <v>101</v>
      </c>
      <c r="K291" s="121" t="s">
        <v>164</v>
      </c>
    </row>
    <row r="292" spans="1:11" s="92" customFormat="1" ht="16.5" hidden="1" customHeight="1" collapsed="1" x14ac:dyDescent="0.3">
      <c r="A292" s="116" t="s">
        <v>72</v>
      </c>
      <c r="B292" s="117">
        <f>(B287+B291)/2</f>
        <v>1.1515500000000001</v>
      </c>
      <c r="C292" s="118">
        <v>322</v>
      </c>
      <c r="D292" s="145">
        <v>291</v>
      </c>
      <c r="E292" s="146"/>
      <c r="F292" s="119">
        <v>479</v>
      </c>
      <c r="G292" s="81">
        <v>107.96</v>
      </c>
      <c r="H292" s="123" t="s">
        <v>141</v>
      </c>
      <c r="I292" s="123" t="s">
        <v>155</v>
      </c>
      <c r="J292" s="127" t="s">
        <v>35</v>
      </c>
      <c r="K292" s="121" t="s">
        <v>164</v>
      </c>
    </row>
    <row r="293" spans="1:11" s="92" customFormat="1" ht="16.5" hidden="1" customHeight="1" x14ac:dyDescent="0.3">
      <c r="A293" s="138"/>
      <c r="B293" s="110"/>
      <c r="C293" s="81"/>
      <c r="D293" s="111"/>
      <c r="E293" s="112"/>
      <c r="F293" s="113"/>
      <c r="G293" s="81">
        <v>107.96</v>
      </c>
      <c r="H293" s="130"/>
      <c r="I293" s="130"/>
      <c r="J293" s="90"/>
      <c r="K293" s="88"/>
    </row>
    <row r="294" spans="1:11" s="92" customFormat="1" ht="16.5" hidden="1" customHeight="1" x14ac:dyDescent="0.3">
      <c r="A294" s="89">
        <v>2019</v>
      </c>
      <c r="B294" s="110"/>
      <c r="C294" s="54"/>
      <c r="D294" s="170"/>
      <c r="E294" s="171"/>
      <c r="F294" s="113"/>
      <c r="G294" s="81">
        <v>107.96</v>
      </c>
      <c r="H294" s="56"/>
      <c r="I294" s="56"/>
      <c r="J294" s="137"/>
      <c r="K294" s="90"/>
    </row>
    <row r="295" spans="1:11" s="92" customFormat="1" ht="16.5" hidden="1" customHeight="1" x14ac:dyDescent="0.3">
      <c r="A295" s="91" t="s">
        <v>117</v>
      </c>
      <c r="B295" s="80">
        <v>1.1415999999999999</v>
      </c>
      <c r="C295" s="81">
        <v>266</v>
      </c>
      <c r="D295" s="147">
        <v>249</v>
      </c>
      <c r="E295" s="148"/>
      <c r="F295" s="82">
        <v>419</v>
      </c>
      <c r="G295" s="81">
        <v>107.96</v>
      </c>
      <c r="H295" s="94">
        <v>221</v>
      </c>
      <c r="I295" s="94">
        <v>187</v>
      </c>
      <c r="J295" s="90" t="s">
        <v>35</v>
      </c>
      <c r="K295" s="88" t="s">
        <v>164</v>
      </c>
    </row>
    <row r="296" spans="1:11" s="92" customFormat="1" ht="16.5" hidden="1" customHeight="1" x14ac:dyDescent="0.3">
      <c r="A296" s="91" t="s">
        <v>116</v>
      </c>
      <c r="B296" s="80">
        <v>1.1351</v>
      </c>
      <c r="C296" s="81">
        <v>276</v>
      </c>
      <c r="D296" s="147">
        <v>270</v>
      </c>
      <c r="E296" s="148"/>
      <c r="F296" s="82">
        <v>438</v>
      </c>
      <c r="G296" s="81">
        <v>107.96</v>
      </c>
      <c r="H296" s="94">
        <v>220</v>
      </c>
      <c r="I296" s="94">
        <v>184</v>
      </c>
      <c r="J296" s="90" t="s">
        <v>35</v>
      </c>
      <c r="K296" s="88" t="s">
        <v>164</v>
      </c>
    </row>
    <row r="297" spans="1:11" s="92" customFormat="1" ht="16.5" hidden="1" customHeight="1" x14ac:dyDescent="0.3">
      <c r="A297" s="91" t="s">
        <v>115</v>
      </c>
      <c r="B297" s="80">
        <v>1.1302000000000001</v>
      </c>
      <c r="C297" s="81">
        <v>290</v>
      </c>
      <c r="D297" s="147">
        <v>280</v>
      </c>
      <c r="E297" s="148"/>
      <c r="F297" s="82">
        <v>436</v>
      </c>
      <c r="G297" s="81">
        <v>107.96</v>
      </c>
      <c r="H297" s="94">
        <v>210</v>
      </c>
      <c r="I297" s="94">
        <v>174</v>
      </c>
      <c r="J297" s="90" t="s">
        <v>35</v>
      </c>
      <c r="K297" s="88" t="s">
        <v>164</v>
      </c>
    </row>
    <row r="298" spans="1:11" s="92" customFormat="1" ht="16.5" hidden="1" customHeight="1" outlineLevel="1" x14ac:dyDescent="0.3">
      <c r="A298" s="116" t="s">
        <v>31</v>
      </c>
      <c r="B298" s="117">
        <v>1.1356333333333335</v>
      </c>
      <c r="C298" s="118">
        <v>276</v>
      </c>
      <c r="D298" s="145">
        <v>266</v>
      </c>
      <c r="E298" s="146"/>
      <c r="F298" s="119">
        <v>431</v>
      </c>
      <c r="G298" s="81">
        <v>107.96</v>
      </c>
      <c r="H298" s="131">
        <v>217</v>
      </c>
      <c r="I298" s="131">
        <v>181</v>
      </c>
      <c r="J298" s="126">
        <v>92</v>
      </c>
      <c r="K298" s="121" t="s">
        <v>164</v>
      </c>
    </row>
    <row r="299" spans="1:11" s="92" customFormat="1" ht="16.5" hidden="1" customHeight="1" outlineLevel="2" x14ac:dyDescent="0.3">
      <c r="A299" s="91" t="s">
        <v>118</v>
      </c>
      <c r="B299" s="80">
        <v>1.1237999999999999</v>
      </c>
      <c r="C299" s="81">
        <v>307</v>
      </c>
      <c r="D299" s="147">
        <v>290</v>
      </c>
      <c r="E299" s="148"/>
      <c r="F299" s="82">
        <v>449</v>
      </c>
      <c r="G299" s="81">
        <v>107.96</v>
      </c>
      <c r="H299" s="94">
        <v>205</v>
      </c>
      <c r="I299" s="94">
        <v>170</v>
      </c>
      <c r="J299" s="90" t="s">
        <v>35</v>
      </c>
      <c r="K299" s="88" t="s">
        <v>164</v>
      </c>
    </row>
    <row r="300" spans="1:11" s="92" customFormat="1" ht="16.5" hidden="1" customHeight="1" outlineLevel="2" collapsed="1" x14ac:dyDescent="0.3">
      <c r="A300" s="91" t="s">
        <v>119</v>
      </c>
      <c r="B300" s="80">
        <v>1.1185</v>
      </c>
      <c r="C300" s="81">
        <v>320</v>
      </c>
      <c r="D300" s="147">
        <v>295</v>
      </c>
      <c r="E300" s="148"/>
      <c r="F300" s="82">
        <v>457</v>
      </c>
      <c r="G300" s="81">
        <v>107.96</v>
      </c>
      <c r="H300" s="94">
        <v>197</v>
      </c>
      <c r="I300" s="94">
        <v>163</v>
      </c>
      <c r="J300" s="90" t="s">
        <v>35</v>
      </c>
      <c r="K300" s="88" t="s">
        <v>164</v>
      </c>
    </row>
    <row r="301" spans="1:11" s="92" customFormat="1" ht="16.5" hidden="1" customHeight="1" outlineLevel="2" collapsed="1" x14ac:dyDescent="0.3">
      <c r="A301" s="91" t="s">
        <v>168</v>
      </c>
      <c r="B301" s="80">
        <v>1.1293</v>
      </c>
      <c r="C301" s="81">
        <v>317</v>
      </c>
      <c r="D301" s="147">
        <v>269</v>
      </c>
      <c r="E301" s="148"/>
      <c r="F301" s="82">
        <v>420</v>
      </c>
      <c r="G301" s="81">
        <v>107.96</v>
      </c>
      <c r="H301" s="94">
        <v>190</v>
      </c>
      <c r="I301" s="94">
        <v>158</v>
      </c>
      <c r="J301" s="90" t="s">
        <v>35</v>
      </c>
      <c r="K301" s="88" t="s">
        <v>164</v>
      </c>
    </row>
    <row r="302" spans="1:11" s="92" customFormat="1" ht="17.25" hidden="1" customHeight="1" outlineLevel="1" collapsed="1" x14ac:dyDescent="0.3">
      <c r="A302" s="116" t="s">
        <v>32</v>
      </c>
      <c r="B302" s="117">
        <f>SUM(B299:B301)/3</f>
        <v>1.1238666666666666</v>
      </c>
      <c r="C302" s="118">
        <v>315</v>
      </c>
      <c r="D302" s="145">
        <v>285</v>
      </c>
      <c r="E302" s="146"/>
      <c r="F302" s="119">
        <v>442</v>
      </c>
      <c r="G302" s="81">
        <v>107.96</v>
      </c>
      <c r="H302" s="131">
        <v>197</v>
      </c>
      <c r="I302" s="131">
        <v>163</v>
      </c>
      <c r="J302" s="126">
        <v>80</v>
      </c>
      <c r="K302" s="121" t="s">
        <v>164</v>
      </c>
    </row>
    <row r="303" spans="1:11" s="92" customFormat="1" ht="17.25" hidden="1" customHeight="1" collapsed="1" x14ac:dyDescent="0.3">
      <c r="A303" s="116" t="s">
        <v>71</v>
      </c>
      <c r="B303" s="117">
        <f>(B298+B302)/2</f>
        <v>1.12975</v>
      </c>
      <c r="C303" s="118">
        <v>295</v>
      </c>
      <c r="D303" s="145">
        <v>276</v>
      </c>
      <c r="E303" s="146"/>
      <c r="F303" s="119">
        <v>437</v>
      </c>
      <c r="G303" s="81">
        <v>107.96</v>
      </c>
      <c r="H303" s="131">
        <v>207</v>
      </c>
      <c r="I303" s="131">
        <v>172</v>
      </c>
      <c r="J303" s="120" t="s">
        <v>35</v>
      </c>
      <c r="K303" s="121" t="s">
        <v>164</v>
      </c>
    </row>
    <row r="304" spans="1:11" s="92" customFormat="1" ht="17.25" hidden="1" customHeight="1" outlineLevel="2" x14ac:dyDescent="0.3">
      <c r="A304" s="91" t="s">
        <v>169</v>
      </c>
      <c r="B304" s="80">
        <v>1.1217999999999999</v>
      </c>
      <c r="C304" s="81">
        <v>292</v>
      </c>
      <c r="D304" s="147">
        <v>280</v>
      </c>
      <c r="E304" s="148"/>
      <c r="F304" s="82">
        <v>433</v>
      </c>
      <c r="G304" s="81">
        <v>107.96</v>
      </c>
      <c r="H304" s="94">
        <v>181</v>
      </c>
      <c r="I304" s="94">
        <v>153</v>
      </c>
      <c r="J304" s="90" t="s">
        <v>35</v>
      </c>
      <c r="K304" s="88" t="s">
        <v>164</v>
      </c>
    </row>
    <row r="305" spans="1:11" s="92" customFormat="1" ht="17.25" hidden="1" customHeight="1" outlineLevel="2" collapsed="1" x14ac:dyDescent="0.3">
      <c r="A305" s="91" t="s">
        <v>170</v>
      </c>
      <c r="B305" s="80">
        <v>1.1126</v>
      </c>
      <c r="C305" s="81">
        <v>279</v>
      </c>
      <c r="D305" s="147">
        <v>248</v>
      </c>
      <c r="E305" s="148"/>
      <c r="F305" s="82">
        <v>420</v>
      </c>
      <c r="G305" s="81">
        <v>107.96</v>
      </c>
      <c r="H305" s="94">
        <v>177</v>
      </c>
      <c r="I305" s="94">
        <v>145</v>
      </c>
      <c r="J305" s="90" t="s">
        <v>35</v>
      </c>
      <c r="K305" s="88" t="s">
        <v>164</v>
      </c>
    </row>
    <row r="306" spans="1:11" s="92" customFormat="1" ht="17.25" hidden="1" customHeight="1" outlineLevel="2" collapsed="1" x14ac:dyDescent="0.3">
      <c r="A306" s="91" t="s">
        <v>179</v>
      </c>
      <c r="B306" s="80">
        <v>1.1004</v>
      </c>
      <c r="C306" s="81">
        <v>281</v>
      </c>
      <c r="D306" s="147">
        <v>272</v>
      </c>
      <c r="E306" s="148"/>
      <c r="F306" s="82">
        <v>442</v>
      </c>
      <c r="G306" s="81">
        <v>107.96</v>
      </c>
      <c r="H306" s="94">
        <v>177</v>
      </c>
      <c r="I306" s="94">
        <v>147</v>
      </c>
      <c r="J306" s="90" t="s">
        <v>35</v>
      </c>
      <c r="K306" s="88" t="s">
        <v>164</v>
      </c>
    </row>
    <row r="307" spans="1:11" s="92" customFormat="1" ht="17.25" hidden="1" customHeight="1" outlineLevel="1" collapsed="1" x14ac:dyDescent="0.3">
      <c r="A307" s="116" t="s">
        <v>33</v>
      </c>
      <c r="B307" s="117">
        <f>SUM(B304:B306)/3</f>
        <v>1.1115999999999999</v>
      </c>
      <c r="C307" s="118">
        <v>284</v>
      </c>
      <c r="D307" s="145">
        <v>267</v>
      </c>
      <c r="E307" s="146"/>
      <c r="F307" s="119">
        <v>432</v>
      </c>
      <c r="G307" s="81">
        <v>107.96</v>
      </c>
      <c r="H307" s="131">
        <v>178</v>
      </c>
      <c r="I307" s="131">
        <v>148</v>
      </c>
      <c r="J307" s="126">
        <v>72</v>
      </c>
      <c r="K307" s="121" t="s">
        <v>164</v>
      </c>
    </row>
    <row r="308" spans="1:11" s="92" customFormat="1" ht="17.25" hidden="1" customHeight="1" outlineLevel="2" x14ac:dyDescent="0.3">
      <c r="A308" s="91" t="s">
        <v>181</v>
      </c>
      <c r="B308" s="80">
        <v>1.1052999999999999</v>
      </c>
      <c r="C308" s="81">
        <v>279</v>
      </c>
      <c r="D308" s="147">
        <v>267</v>
      </c>
      <c r="E308" s="148"/>
      <c r="F308" s="82">
        <v>427</v>
      </c>
      <c r="G308" s="81">
        <v>107.96</v>
      </c>
      <c r="H308" s="94">
        <v>177</v>
      </c>
      <c r="I308" s="94">
        <v>150</v>
      </c>
      <c r="J308" s="90" t="s">
        <v>35</v>
      </c>
      <c r="K308" s="88" t="s">
        <v>164</v>
      </c>
    </row>
    <row r="309" spans="1:11" s="92" customFormat="1" ht="17.25" hidden="1" customHeight="1" outlineLevel="2" collapsed="1" x14ac:dyDescent="0.3">
      <c r="A309" s="91" t="s">
        <v>188</v>
      </c>
      <c r="B309" s="80">
        <v>1.1051</v>
      </c>
      <c r="C309" s="81">
        <v>285</v>
      </c>
      <c r="D309" s="147">
        <v>259</v>
      </c>
      <c r="E309" s="148"/>
      <c r="F309" s="82">
        <v>425</v>
      </c>
      <c r="G309" s="81">
        <v>107.96</v>
      </c>
      <c r="H309" s="94">
        <v>179</v>
      </c>
      <c r="I309" s="94">
        <v>158</v>
      </c>
      <c r="J309" s="90" t="s">
        <v>35</v>
      </c>
      <c r="K309" s="88" t="s">
        <v>164</v>
      </c>
    </row>
    <row r="310" spans="1:11" s="92" customFormat="1" ht="17.25" hidden="1" customHeight="1" outlineLevel="2" collapsed="1" x14ac:dyDescent="0.3">
      <c r="A310" s="91" t="s">
        <v>189</v>
      </c>
      <c r="B310" s="80">
        <v>1.1113</v>
      </c>
      <c r="C310" s="81">
        <v>302</v>
      </c>
      <c r="D310" s="147">
        <v>263</v>
      </c>
      <c r="E310" s="148"/>
      <c r="F310" s="82">
        <v>432</v>
      </c>
      <c r="G310" s="81">
        <v>107.96</v>
      </c>
      <c r="H310" s="94">
        <v>188</v>
      </c>
      <c r="I310" s="94">
        <v>163</v>
      </c>
      <c r="J310" s="90" t="s">
        <v>35</v>
      </c>
      <c r="K310" s="88" t="s">
        <v>164</v>
      </c>
    </row>
    <row r="311" spans="1:11" s="92" customFormat="1" ht="17.25" hidden="1" customHeight="1" outlineLevel="1" collapsed="1" x14ac:dyDescent="0.3">
      <c r="A311" s="116" t="s">
        <v>34</v>
      </c>
      <c r="B311" s="117">
        <f>SUM(B308:B310)/3</f>
        <v>1.1072333333333333</v>
      </c>
      <c r="C311" s="118">
        <v>289</v>
      </c>
      <c r="D311" s="145">
        <v>263</v>
      </c>
      <c r="E311" s="146"/>
      <c r="F311" s="119">
        <v>428</v>
      </c>
      <c r="G311" s="81">
        <v>107.96</v>
      </c>
      <c r="H311" s="131">
        <v>181</v>
      </c>
      <c r="I311" s="131">
        <v>157</v>
      </c>
      <c r="J311" s="126">
        <v>72.34</v>
      </c>
      <c r="K311" s="121" t="s">
        <v>164</v>
      </c>
    </row>
    <row r="312" spans="1:11" s="92" customFormat="1" ht="17.25" hidden="1" customHeight="1" collapsed="1" x14ac:dyDescent="0.3">
      <c r="A312" s="116" t="s">
        <v>72</v>
      </c>
      <c r="B312" s="117">
        <f>(B307+B311)/2</f>
        <v>1.1094166666666667</v>
      </c>
      <c r="C312" s="118">
        <v>286</v>
      </c>
      <c r="D312" s="145">
        <v>265</v>
      </c>
      <c r="E312" s="146"/>
      <c r="F312" s="119">
        <v>430</v>
      </c>
      <c r="G312" s="81">
        <v>107.96</v>
      </c>
      <c r="H312" s="131">
        <v>180</v>
      </c>
      <c r="I312" s="131">
        <v>153</v>
      </c>
      <c r="J312" s="127" t="s">
        <v>35</v>
      </c>
      <c r="K312" s="121" t="s">
        <v>164</v>
      </c>
    </row>
    <row r="313" spans="1:11" s="92" customFormat="1" ht="17.149999999999999" hidden="1" customHeight="1" x14ac:dyDescent="0.3">
      <c r="A313" s="91"/>
      <c r="B313" s="80"/>
      <c r="C313" s="81"/>
      <c r="D313" s="128"/>
      <c r="E313" s="129"/>
      <c r="F313" s="82"/>
      <c r="G313" s="81"/>
      <c r="H313" s="130"/>
      <c r="I313" s="130"/>
      <c r="J313" s="90"/>
      <c r="K313" s="88"/>
    </row>
    <row r="314" spans="1:11" s="95" customFormat="1" ht="17.25" hidden="1" customHeight="1" x14ac:dyDescent="0.3">
      <c r="A314" s="89">
        <v>2020</v>
      </c>
      <c r="B314" s="80"/>
      <c r="C314" s="81"/>
      <c r="D314" s="128"/>
      <c r="E314" s="129"/>
      <c r="F314" s="82"/>
      <c r="G314" s="81"/>
      <c r="H314" s="130"/>
      <c r="I314" s="130"/>
      <c r="J314" s="90"/>
      <c r="K314" s="88"/>
    </row>
    <row r="315" spans="1:11" s="95" customFormat="1" ht="17.25" hidden="1" customHeight="1" outlineLevel="2" x14ac:dyDescent="0.3">
      <c r="A315" s="91" t="s">
        <v>117</v>
      </c>
      <c r="B315" s="80">
        <v>1.1100000000000001</v>
      </c>
      <c r="C315" s="81">
        <v>308</v>
      </c>
      <c r="D315" s="147">
        <v>267</v>
      </c>
      <c r="E315" s="148"/>
      <c r="F315" s="82">
        <v>417</v>
      </c>
      <c r="G315" s="81">
        <v>140</v>
      </c>
      <c r="H315" s="94" t="s">
        <v>252</v>
      </c>
      <c r="I315" s="94" t="s">
        <v>212</v>
      </c>
      <c r="J315" s="90" t="s">
        <v>35</v>
      </c>
      <c r="K315" s="88" t="s">
        <v>164</v>
      </c>
    </row>
    <row r="316" spans="1:11" s="95" customFormat="1" ht="17.25" hidden="1" customHeight="1" outlineLevel="2" x14ac:dyDescent="0.3">
      <c r="A316" s="91" t="s">
        <v>116</v>
      </c>
      <c r="B316" s="80">
        <v>1.0905</v>
      </c>
      <c r="C316" s="81">
        <v>283</v>
      </c>
      <c r="D316" s="147">
        <v>252</v>
      </c>
      <c r="E316" s="148"/>
      <c r="F316" s="82">
        <v>392</v>
      </c>
      <c r="G316" s="81">
        <v>116</v>
      </c>
      <c r="H316" s="94" t="s">
        <v>253</v>
      </c>
      <c r="I316" s="94" t="s">
        <v>223</v>
      </c>
      <c r="J316" s="90" t="s">
        <v>35</v>
      </c>
      <c r="K316" s="88" t="s">
        <v>164</v>
      </c>
    </row>
    <row r="317" spans="1:11" s="95" customFormat="1" ht="17.25" hidden="1" customHeight="1" outlineLevel="2" x14ac:dyDescent="0.3">
      <c r="A317" s="91" t="s">
        <v>115</v>
      </c>
      <c r="B317" s="80">
        <v>1.1063000000000001</v>
      </c>
      <c r="C317" s="81">
        <v>203</v>
      </c>
      <c r="D317" s="147">
        <v>170</v>
      </c>
      <c r="E317" s="148"/>
      <c r="F317" s="82">
        <v>301</v>
      </c>
      <c r="G317" s="81">
        <v>116</v>
      </c>
      <c r="H317" s="94" t="s">
        <v>254</v>
      </c>
      <c r="I317" s="94" t="s">
        <v>228</v>
      </c>
      <c r="J317" s="90" t="s">
        <v>35</v>
      </c>
      <c r="K317" s="88" t="s">
        <v>164</v>
      </c>
    </row>
    <row r="318" spans="1:11" s="95" customFormat="1" ht="17.25" hidden="1" customHeight="1" outlineLevel="1" x14ac:dyDescent="0.3">
      <c r="A318" s="122" t="s">
        <v>31</v>
      </c>
      <c r="B318" s="117">
        <f>SUM(B315:B317)/3</f>
        <v>1.1022666666666667</v>
      </c>
      <c r="C318" s="118">
        <v>265</v>
      </c>
      <c r="D318" s="145">
        <v>230</v>
      </c>
      <c r="E318" s="146"/>
      <c r="F318" s="119">
        <v>370</v>
      </c>
      <c r="G318" s="118">
        <v>123</v>
      </c>
      <c r="H318" s="131" t="s">
        <v>253</v>
      </c>
      <c r="I318" s="131" t="s">
        <v>224</v>
      </c>
      <c r="J318" s="126">
        <v>68</v>
      </c>
      <c r="K318" s="121" t="s">
        <v>164</v>
      </c>
    </row>
    <row r="319" spans="1:11" s="95" customFormat="1" ht="18" hidden="1" customHeight="1" outlineLevel="2" x14ac:dyDescent="0.3">
      <c r="A319" s="91" t="s">
        <v>118</v>
      </c>
      <c r="B319" s="80">
        <v>1.0862000000000001</v>
      </c>
      <c r="C319" s="81">
        <v>133.86000000000001</v>
      </c>
      <c r="D319" s="147">
        <v>130</v>
      </c>
      <c r="E319" s="148"/>
      <c r="F319" s="82">
        <v>263</v>
      </c>
      <c r="G319" s="81">
        <v>95.52</v>
      </c>
      <c r="H319" s="94" t="s">
        <v>255</v>
      </c>
      <c r="I319" s="94" t="s">
        <v>225</v>
      </c>
      <c r="J319" s="90" t="s">
        <v>35</v>
      </c>
      <c r="K319" s="88" t="s">
        <v>164</v>
      </c>
    </row>
    <row r="320" spans="1:11" s="95" customFormat="1" ht="17.25" hidden="1" customHeight="1" outlineLevel="2" x14ac:dyDescent="0.3">
      <c r="A320" s="91" t="s">
        <v>119</v>
      </c>
      <c r="B320" s="80">
        <v>1.0902000000000001</v>
      </c>
      <c r="C320" s="81">
        <v>118.9</v>
      </c>
      <c r="D320" s="147">
        <v>130</v>
      </c>
      <c r="E320" s="148"/>
      <c r="F320" s="82">
        <v>242</v>
      </c>
      <c r="G320" s="81">
        <v>86.63</v>
      </c>
      <c r="H320" s="94" t="s">
        <v>256</v>
      </c>
      <c r="I320" s="94" t="s">
        <v>263</v>
      </c>
      <c r="J320" s="90" t="s">
        <v>35</v>
      </c>
      <c r="K320" s="88" t="s">
        <v>164</v>
      </c>
    </row>
    <row r="321" spans="1:11" s="95" customFormat="1" ht="17.25" hidden="1" customHeight="1" outlineLevel="2" x14ac:dyDescent="0.3">
      <c r="A321" s="91" t="s">
        <v>168</v>
      </c>
      <c r="B321" s="80">
        <v>1.1254999999999999</v>
      </c>
      <c r="C321" s="81">
        <v>157.5</v>
      </c>
      <c r="D321" s="147">
        <v>161</v>
      </c>
      <c r="E321" s="148"/>
      <c r="F321" s="82">
        <v>263</v>
      </c>
      <c r="G321" s="81">
        <v>83.57</v>
      </c>
      <c r="H321" s="94" t="s">
        <v>223</v>
      </c>
      <c r="I321" s="94" t="s">
        <v>226</v>
      </c>
      <c r="J321" s="90" t="s">
        <v>35</v>
      </c>
      <c r="K321" s="88" t="s">
        <v>164</v>
      </c>
    </row>
    <row r="322" spans="1:11" s="95" customFormat="1" ht="17.25" hidden="1" customHeight="1" outlineLevel="1" x14ac:dyDescent="0.3">
      <c r="A322" s="122" t="s">
        <v>32</v>
      </c>
      <c r="B322" s="117">
        <f>SUM(B319:B321)/3</f>
        <v>1.1006333333333334</v>
      </c>
      <c r="C322" s="118">
        <v>136.72999999999999</v>
      </c>
      <c r="D322" s="145">
        <v>140</v>
      </c>
      <c r="E322" s="146"/>
      <c r="F322" s="119">
        <v>256</v>
      </c>
      <c r="G322" s="118">
        <v>88.63</v>
      </c>
      <c r="H322" s="131" t="s">
        <v>257</v>
      </c>
      <c r="I322" s="131" t="s">
        <v>227</v>
      </c>
      <c r="J322" s="132">
        <v>62</v>
      </c>
      <c r="K322" s="121" t="s">
        <v>164</v>
      </c>
    </row>
    <row r="323" spans="1:11" s="95" customFormat="1" ht="17.25" hidden="1" customHeight="1" collapsed="1" x14ac:dyDescent="0.3">
      <c r="A323" s="122" t="s">
        <v>71</v>
      </c>
      <c r="B323" s="117">
        <f>(B318+B322)/2</f>
        <v>1.10145</v>
      </c>
      <c r="C323" s="118">
        <v>202.99</v>
      </c>
      <c r="D323" s="145">
        <v>185</v>
      </c>
      <c r="E323" s="146"/>
      <c r="F323" s="119">
        <v>313</v>
      </c>
      <c r="G323" s="118">
        <v>107.53</v>
      </c>
      <c r="H323" s="131" t="s">
        <v>212</v>
      </c>
      <c r="I323" s="131" t="s">
        <v>228</v>
      </c>
      <c r="J323" s="120" t="s">
        <v>35</v>
      </c>
      <c r="K323" s="121" t="s">
        <v>164</v>
      </c>
    </row>
    <row r="324" spans="1:11" s="95" customFormat="1" ht="17.25" hidden="1" customHeight="1" outlineLevel="1" x14ac:dyDescent="0.3">
      <c r="A324" s="91" t="s">
        <v>169</v>
      </c>
      <c r="B324" s="80">
        <v>1.1463000000000001</v>
      </c>
      <c r="C324" s="81">
        <v>185.46</v>
      </c>
      <c r="D324" s="147">
        <v>187</v>
      </c>
      <c r="E324" s="148"/>
      <c r="F324" s="82">
        <v>278</v>
      </c>
      <c r="G324" s="81">
        <v>78.09</v>
      </c>
      <c r="H324" s="94" t="s">
        <v>258</v>
      </c>
      <c r="I324" s="94" t="s">
        <v>226</v>
      </c>
      <c r="J324" s="90" t="s">
        <v>35</v>
      </c>
      <c r="K324" s="88" t="s">
        <v>164</v>
      </c>
    </row>
    <row r="325" spans="1:11" s="95" customFormat="1" ht="18" hidden="1" customHeight="1" outlineLevel="1" x14ac:dyDescent="0.3">
      <c r="A325" s="91" t="s">
        <v>170</v>
      </c>
      <c r="B325" s="80">
        <v>1.1828000000000001</v>
      </c>
      <c r="C325" s="81">
        <v>193.63</v>
      </c>
      <c r="D325" s="147">
        <v>190</v>
      </c>
      <c r="E325" s="148"/>
      <c r="F325" s="82">
        <v>275</v>
      </c>
      <c r="G325" s="81">
        <v>91.38</v>
      </c>
      <c r="H325" s="94" t="s">
        <v>222</v>
      </c>
      <c r="I325" s="94" t="s">
        <v>229</v>
      </c>
      <c r="J325" s="90" t="s">
        <v>35</v>
      </c>
      <c r="K325" s="88" t="s">
        <v>164</v>
      </c>
    </row>
    <row r="326" spans="1:11" s="95" customFormat="1" ht="18" hidden="1" customHeight="1" outlineLevel="1" x14ac:dyDescent="0.3">
      <c r="A326" s="91" t="s">
        <v>179</v>
      </c>
      <c r="B326" s="80">
        <v>1.1792</v>
      </c>
      <c r="C326" s="81">
        <v>184.45</v>
      </c>
      <c r="D326" s="147">
        <v>180</v>
      </c>
      <c r="E326" s="148"/>
      <c r="F326" s="82">
        <v>243.36</v>
      </c>
      <c r="G326" s="81">
        <v>101.15</v>
      </c>
      <c r="H326" s="94" t="s">
        <v>257</v>
      </c>
      <c r="I326" s="94" t="s">
        <v>225</v>
      </c>
      <c r="J326" s="90" t="s">
        <v>35</v>
      </c>
      <c r="K326" s="88" t="s">
        <v>164</v>
      </c>
    </row>
    <row r="327" spans="1:11" s="95" customFormat="1" ht="17.25" hidden="1" customHeight="1" collapsed="1" x14ac:dyDescent="0.3">
      <c r="A327" s="116" t="s">
        <v>33</v>
      </c>
      <c r="B327" s="117">
        <f>SUM(B324:B326)/3</f>
        <v>1.1694333333333333</v>
      </c>
      <c r="C327" s="131">
        <v>187.8</v>
      </c>
      <c r="D327" s="145">
        <v>186</v>
      </c>
      <c r="E327" s="146"/>
      <c r="F327" s="119">
        <v>265</v>
      </c>
      <c r="G327" s="118">
        <v>90.05</v>
      </c>
      <c r="H327" s="131" t="s">
        <v>223</v>
      </c>
      <c r="I327" s="131" t="s">
        <v>230</v>
      </c>
      <c r="J327" s="132">
        <v>60</v>
      </c>
      <c r="K327" s="121" t="s">
        <v>164</v>
      </c>
    </row>
    <row r="328" spans="1:11" s="95" customFormat="1" ht="18" hidden="1" customHeight="1" x14ac:dyDescent="0.3">
      <c r="A328" s="91" t="s">
        <v>181</v>
      </c>
      <c r="B328" s="80">
        <v>1.1775</v>
      </c>
      <c r="C328" s="81">
        <v>175.5</v>
      </c>
      <c r="D328" s="147">
        <v>186</v>
      </c>
      <c r="E328" s="148"/>
      <c r="F328" s="82">
        <v>264</v>
      </c>
      <c r="G328" s="81">
        <v>123.26</v>
      </c>
      <c r="H328" s="94" t="s">
        <v>259</v>
      </c>
      <c r="I328" s="94" t="s">
        <v>223</v>
      </c>
      <c r="J328" s="90" t="s">
        <v>35</v>
      </c>
      <c r="K328" s="88" t="s">
        <v>164</v>
      </c>
    </row>
    <row r="329" spans="1:11" s="95" customFormat="1" ht="18" hidden="1" customHeight="1" x14ac:dyDescent="0.3">
      <c r="A329" s="91" t="s">
        <v>188</v>
      </c>
      <c r="B329" s="80">
        <v>1.1838</v>
      </c>
      <c r="C329" s="81">
        <v>180</v>
      </c>
      <c r="D329" s="147">
        <v>192</v>
      </c>
      <c r="E329" s="148"/>
      <c r="F329" s="82">
        <v>262.41000000000003</v>
      </c>
      <c r="G329" s="81">
        <v>127</v>
      </c>
      <c r="H329" s="94" t="s">
        <v>260</v>
      </c>
      <c r="I329" s="94" t="s">
        <v>213</v>
      </c>
      <c r="J329" s="90" t="s">
        <v>35</v>
      </c>
      <c r="K329" s="88" t="s">
        <v>164</v>
      </c>
    </row>
    <row r="330" spans="1:11" s="95" customFormat="1" ht="18" hidden="1" customHeight="1" x14ac:dyDescent="0.3">
      <c r="A330" s="91" t="s">
        <v>189</v>
      </c>
      <c r="B330" s="80">
        <v>1.2170000000000001</v>
      </c>
      <c r="C330" s="81">
        <v>197</v>
      </c>
      <c r="D330" s="147">
        <v>202</v>
      </c>
      <c r="E330" s="148"/>
      <c r="F330" s="82">
        <v>298</v>
      </c>
      <c r="G330" s="81">
        <v>137</v>
      </c>
      <c r="H330" s="94" t="s">
        <v>261</v>
      </c>
      <c r="I330" s="94" t="s">
        <v>211</v>
      </c>
      <c r="J330" s="90" t="s">
        <v>35</v>
      </c>
      <c r="K330" s="88" t="s">
        <v>164</v>
      </c>
    </row>
    <row r="331" spans="1:11" s="95" customFormat="1" ht="18" hidden="1" customHeight="1" x14ac:dyDescent="0.3">
      <c r="A331" s="122" t="s">
        <v>34</v>
      </c>
      <c r="B331" s="117">
        <v>1.1928000000000001</v>
      </c>
      <c r="C331" s="118">
        <v>184</v>
      </c>
      <c r="D331" s="145">
        <v>193</v>
      </c>
      <c r="E331" s="146"/>
      <c r="F331" s="119">
        <v>275</v>
      </c>
      <c r="G331" s="118">
        <v>129</v>
      </c>
      <c r="H331" s="131" t="s">
        <v>262</v>
      </c>
      <c r="I331" s="131" t="s">
        <v>214</v>
      </c>
      <c r="J331" s="126">
        <v>63</v>
      </c>
      <c r="K331" s="121" t="s">
        <v>164</v>
      </c>
    </row>
    <row r="332" spans="1:11" s="95" customFormat="1" ht="18" hidden="1" customHeight="1" x14ac:dyDescent="0.3">
      <c r="A332" s="122" t="s">
        <v>72</v>
      </c>
      <c r="B332" s="117">
        <v>1.1811</v>
      </c>
      <c r="C332" s="118">
        <v>186</v>
      </c>
      <c r="D332" s="145">
        <v>189</v>
      </c>
      <c r="E332" s="146"/>
      <c r="F332" s="119">
        <v>270</v>
      </c>
      <c r="G332" s="118">
        <v>111</v>
      </c>
      <c r="H332" s="131" t="s">
        <v>211</v>
      </c>
      <c r="I332" s="131" t="s">
        <v>215</v>
      </c>
      <c r="J332" s="126">
        <v>63</v>
      </c>
      <c r="K332" s="121" t="s">
        <v>164</v>
      </c>
    </row>
    <row r="333" spans="1:11" s="95" customFormat="1" ht="18" customHeight="1" x14ac:dyDescent="0.3">
      <c r="A333" s="134"/>
      <c r="B333" s="110"/>
      <c r="C333" s="54"/>
      <c r="D333" s="111"/>
      <c r="E333" s="112"/>
      <c r="F333" s="113"/>
      <c r="G333" s="54"/>
      <c r="H333" s="135"/>
      <c r="I333" s="135"/>
      <c r="J333" s="136"/>
      <c r="K333" s="88"/>
    </row>
    <row r="334" spans="1:11" s="95" customFormat="1" ht="17.25" customHeight="1" x14ac:dyDescent="0.3">
      <c r="A334" s="89">
        <v>2021</v>
      </c>
      <c r="B334" s="80"/>
      <c r="C334" s="81"/>
      <c r="D334" s="128"/>
      <c r="E334" s="129"/>
      <c r="F334" s="82"/>
      <c r="G334" s="81"/>
      <c r="H334" s="130"/>
      <c r="I334" s="130"/>
      <c r="J334" s="90"/>
      <c r="K334" s="88"/>
    </row>
    <row r="335" spans="1:11" s="95" customFormat="1" ht="18" customHeight="1" outlineLevel="2" x14ac:dyDescent="0.3">
      <c r="A335" s="91" t="s">
        <v>117</v>
      </c>
      <c r="B335" s="80">
        <v>1.2171000000000001</v>
      </c>
      <c r="C335" s="81">
        <v>216.56</v>
      </c>
      <c r="D335" s="147">
        <v>228.82</v>
      </c>
      <c r="E335" s="148"/>
      <c r="F335" s="82">
        <v>371</v>
      </c>
      <c r="G335" s="81">
        <v>143.31</v>
      </c>
      <c r="H335" s="94" t="s">
        <v>264</v>
      </c>
      <c r="I335" s="94" t="s">
        <v>231</v>
      </c>
      <c r="J335" s="90" t="s">
        <v>35</v>
      </c>
      <c r="K335" s="88" t="s">
        <v>164</v>
      </c>
    </row>
    <row r="336" spans="1:11" s="95" customFormat="1" ht="17.25" customHeight="1" outlineLevel="2" x14ac:dyDescent="0.3">
      <c r="A336" s="91" t="s">
        <v>116</v>
      </c>
      <c r="B336" s="80">
        <v>1.2098</v>
      </c>
      <c r="C336" s="81">
        <v>241.59</v>
      </c>
      <c r="D336" s="147">
        <v>249</v>
      </c>
      <c r="E336" s="148"/>
      <c r="F336" s="82">
        <v>406</v>
      </c>
      <c r="G336" s="81">
        <v>142.4</v>
      </c>
      <c r="H336" s="94" t="s">
        <v>265</v>
      </c>
      <c r="I336" s="94" t="s">
        <v>232</v>
      </c>
      <c r="J336" s="90" t="s">
        <v>35</v>
      </c>
      <c r="K336" s="88" t="s">
        <v>164</v>
      </c>
    </row>
    <row r="337" spans="1:11" s="95" customFormat="1" ht="17.25" customHeight="1" outlineLevel="2" x14ac:dyDescent="0.3">
      <c r="A337" s="91" t="s">
        <v>115</v>
      </c>
      <c r="B337" s="80">
        <v>1.1899</v>
      </c>
      <c r="C337" s="81">
        <v>265</v>
      </c>
      <c r="D337" s="147">
        <v>259</v>
      </c>
      <c r="E337" s="148"/>
      <c r="F337" s="82">
        <v>431</v>
      </c>
      <c r="G337" s="81">
        <v>142</v>
      </c>
      <c r="H337" s="94" t="s">
        <v>239</v>
      </c>
      <c r="I337" s="94" t="s">
        <v>233</v>
      </c>
      <c r="J337" s="90" t="s">
        <v>35</v>
      </c>
      <c r="K337" s="88" t="s">
        <v>164</v>
      </c>
    </row>
    <row r="338" spans="1:11" s="95" customFormat="1" ht="17.25" customHeight="1" outlineLevel="1" x14ac:dyDescent="0.3">
      <c r="A338" s="122" t="s">
        <v>31</v>
      </c>
      <c r="B338" s="117">
        <f>SUM(B335:B337)/3</f>
        <v>1.2055999999999998</v>
      </c>
      <c r="C338" s="118">
        <v>241</v>
      </c>
      <c r="D338" s="145">
        <f>(D335+D336+D337)/3</f>
        <v>245.60666666666665</v>
      </c>
      <c r="E338" s="146"/>
      <c r="F338" s="119">
        <f>(F335+F336+F337)/3</f>
        <v>402.66666666666669</v>
      </c>
      <c r="G338" s="118">
        <v>143</v>
      </c>
      <c r="H338" s="131" t="s">
        <v>266</v>
      </c>
      <c r="I338" s="131" t="s">
        <v>234</v>
      </c>
      <c r="J338" s="126">
        <v>70</v>
      </c>
      <c r="K338" s="121" t="s">
        <v>164</v>
      </c>
    </row>
    <row r="339" spans="1:11" s="95" customFormat="1" ht="18" customHeight="1" outlineLevel="2" x14ac:dyDescent="0.3">
      <c r="A339" s="91" t="s">
        <v>118</v>
      </c>
      <c r="B339" s="80">
        <v>1.1979</v>
      </c>
      <c r="C339" s="81">
        <v>269</v>
      </c>
      <c r="D339" s="147">
        <v>266</v>
      </c>
      <c r="E339" s="148"/>
      <c r="F339" s="82">
        <v>418</v>
      </c>
      <c r="G339" s="81">
        <v>145</v>
      </c>
      <c r="H339" s="94" t="s">
        <v>267</v>
      </c>
      <c r="I339" s="94" t="s">
        <v>235</v>
      </c>
      <c r="J339" s="90" t="s">
        <v>35</v>
      </c>
      <c r="K339" s="88" t="s">
        <v>164</v>
      </c>
    </row>
    <row r="340" spans="1:11" s="95" customFormat="1" ht="18" customHeight="1" outlineLevel="2" x14ac:dyDescent="0.3">
      <c r="A340" s="91" t="s">
        <v>119</v>
      </c>
      <c r="B340" s="80">
        <v>1.2145999999999999</v>
      </c>
      <c r="C340" s="81">
        <v>277</v>
      </c>
      <c r="D340" s="147">
        <v>269</v>
      </c>
      <c r="E340" s="148"/>
      <c r="F340" s="82">
        <v>429</v>
      </c>
      <c r="G340" s="81">
        <v>161</v>
      </c>
      <c r="H340" s="94" t="s">
        <v>268</v>
      </c>
      <c r="I340" s="94" t="s">
        <v>236</v>
      </c>
      <c r="J340" s="90" t="s">
        <v>35</v>
      </c>
      <c r="K340" s="88" t="s">
        <v>164</v>
      </c>
    </row>
    <row r="341" spans="1:11" s="95" customFormat="1" ht="18" customHeight="1" outlineLevel="2" x14ac:dyDescent="0.3">
      <c r="A341" s="91" t="s">
        <v>168</v>
      </c>
      <c r="B341" s="80">
        <v>1.2047000000000001</v>
      </c>
      <c r="C341" s="81">
        <v>290</v>
      </c>
      <c r="D341" s="147">
        <v>284</v>
      </c>
      <c r="E341" s="148"/>
      <c r="F341" s="82">
        <v>448</v>
      </c>
      <c r="G341" s="81">
        <v>172</v>
      </c>
      <c r="H341" s="94" t="s">
        <v>269</v>
      </c>
      <c r="I341" s="94" t="s">
        <v>237</v>
      </c>
      <c r="J341" s="90" t="s">
        <v>35</v>
      </c>
      <c r="K341" s="88" t="s">
        <v>164</v>
      </c>
    </row>
    <row r="342" spans="1:11" s="95" customFormat="1" ht="18" customHeight="1" outlineLevel="1" x14ac:dyDescent="0.3">
      <c r="A342" s="122" t="s">
        <v>32</v>
      </c>
      <c r="B342" s="117">
        <f>SUM(B339:B341)/3</f>
        <v>1.2057333333333331</v>
      </c>
      <c r="C342" s="118">
        <v>279</v>
      </c>
      <c r="D342" s="145">
        <v>273</v>
      </c>
      <c r="E342" s="146"/>
      <c r="F342" s="119">
        <v>432</v>
      </c>
      <c r="G342" s="118">
        <v>159</v>
      </c>
      <c r="H342" s="131" t="s">
        <v>270</v>
      </c>
      <c r="I342" s="131" t="s">
        <v>238</v>
      </c>
      <c r="J342" s="126">
        <v>88</v>
      </c>
      <c r="K342" s="121" t="s">
        <v>164</v>
      </c>
    </row>
    <row r="343" spans="1:11" s="95" customFormat="1" ht="18" customHeight="1" x14ac:dyDescent="0.3">
      <c r="A343" s="122" t="s">
        <v>71</v>
      </c>
      <c r="B343" s="117">
        <f>(B338+B342)/2</f>
        <v>1.2056666666666664</v>
      </c>
      <c r="C343" s="118">
        <v>261</v>
      </c>
      <c r="D343" s="145">
        <v>259</v>
      </c>
      <c r="E343" s="146"/>
      <c r="F343" s="119">
        <v>417</v>
      </c>
      <c r="G343" s="118">
        <v>150</v>
      </c>
      <c r="H343" s="131" t="s">
        <v>271</v>
      </c>
      <c r="I343" s="131" t="s">
        <v>239</v>
      </c>
      <c r="J343" s="120" t="s">
        <v>35</v>
      </c>
      <c r="K343" s="121" t="s">
        <v>164</v>
      </c>
    </row>
    <row r="344" spans="1:11" s="95" customFormat="1" ht="18" customHeight="1" outlineLevel="2" x14ac:dyDescent="0.3">
      <c r="A344" s="91" t="s">
        <v>169</v>
      </c>
      <c r="B344" s="80">
        <v>1.1821999999999999</v>
      </c>
      <c r="C344" s="81">
        <v>309</v>
      </c>
      <c r="D344" s="147">
        <v>297</v>
      </c>
      <c r="E344" s="148"/>
      <c r="F344" s="82">
        <v>462</v>
      </c>
      <c r="G344" s="81">
        <v>192</v>
      </c>
      <c r="H344" s="94" t="s">
        <v>272</v>
      </c>
      <c r="I344" s="94" t="s">
        <v>240</v>
      </c>
      <c r="J344" s="90" t="s">
        <v>35</v>
      </c>
      <c r="K344" s="88" t="s">
        <v>164</v>
      </c>
    </row>
    <row r="345" spans="1:11" s="95" customFormat="1" ht="18" customHeight="1" outlineLevel="2" x14ac:dyDescent="0.3">
      <c r="A345" s="91" t="s">
        <v>170</v>
      </c>
      <c r="B345" s="80">
        <v>1.1772</v>
      </c>
      <c r="C345" s="81">
        <v>304</v>
      </c>
      <c r="D345" s="147">
        <v>289</v>
      </c>
      <c r="E345" s="148"/>
      <c r="F345" s="82">
        <v>451</v>
      </c>
      <c r="G345" s="81">
        <v>202</v>
      </c>
      <c r="H345" s="94" t="s">
        <v>273</v>
      </c>
      <c r="I345" s="94" t="s">
        <v>241</v>
      </c>
      <c r="J345" s="90" t="s">
        <v>35</v>
      </c>
      <c r="K345" s="88" t="s">
        <v>164</v>
      </c>
    </row>
    <row r="346" spans="1:11" s="95" customFormat="1" ht="18" customHeight="1" outlineLevel="2" x14ac:dyDescent="0.3">
      <c r="A346" s="91" t="s">
        <v>216</v>
      </c>
      <c r="B346" s="80">
        <v>1.177</v>
      </c>
      <c r="C346" s="81">
        <v>310</v>
      </c>
      <c r="D346" s="147">
        <v>290</v>
      </c>
      <c r="E346" s="148"/>
      <c r="F346" s="82">
        <v>475</v>
      </c>
      <c r="G346" s="81">
        <v>242</v>
      </c>
      <c r="H346" s="94" t="s">
        <v>274</v>
      </c>
      <c r="I346" s="94" t="s">
        <v>242</v>
      </c>
      <c r="J346" s="90" t="s">
        <v>35</v>
      </c>
      <c r="K346" s="88" t="s">
        <v>164</v>
      </c>
    </row>
    <row r="347" spans="1:11" s="95" customFormat="1" ht="18" customHeight="1" outlineLevel="1" x14ac:dyDescent="0.3">
      <c r="A347" s="116" t="s">
        <v>33</v>
      </c>
      <c r="B347" s="117">
        <f>SUM(B344:B346)/3</f>
        <v>1.1788000000000001</v>
      </c>
      <c r="C347" s="118">
        <v>308</v>
      </c>
      <c r="D347" s="145">
        <v>292</v>
      </c>
      <c r="E347" s="146"/>
      <c r="F347" s="119">
        <v>463</v>
      </c>
      <c r="G347" s="118">
        <v>211</v>
      </c>
      <c r="H347" s="131" t="s">
        <v>275</v>
      </c>
      <c r="I347" s="131" t="s">
        <v>243</v>
      </c>
      <c r="J347" s="126">
        <v>138</v>
      </c>
      <c r="K347" s="121" t="s">
        <v>164</v>
      </c>
    </row>
    <row r="348" spans="1:11" s="95" customFormat="1" ht="18" customHeight="1" outlineLevel="2" x14ac:dyDescent="0.3">
      <c r="A348" s="91" t="s">
        <v>217</v>
      </c>
      <c r="B348" s="80">
        <v>1.1600999999999999</v>
      </c>
      <c r="C348" s="81">
        <v>340</v>
      </c>
      <c r="D348" s="147">
        <v>337</v>
      </c>
      <c r="E348" s="148"/>
      <c r="F348" s="82">
        <v>560</v>
      </c>
      <c r="G348" s="81">
        <v>381</v>
      </c>
      <c r="H348" s="94" t="s">
        <v>276</v>
      </c>
      <c r="I348" s="94" t="s">
        <v>244</v>
      </c>
      <c r="J348" s="90" t="s">
        <v>35</v>
      </c>
      <c r="K348" s="88" t="s">
        <v>164</v>
      </c>
    </row>
    <row r="349" spans="1:11" s="95" customFormat="1" ht="18" customHeight="1" outlineLevel="2" x14ac:dyDescent="0.3">
      <c r="A349" s="91" t="s">
        <v>218</v>
      </c>
      <c r="B349" s="80">
        <v>1.1414</v>
      </c>
      <c r="C349" s="81">
        <v>353</v>
      </c>
      <c r="D349" s="147">
        <v>331</v>
      </c>
      <c r="E349" s="148"/>
      <c r="F349" s="82">
        <v>542</v>
      </c>
      <c r="G349" s="81">
        <v>433</v>
      </c>
      <c r="H349" s="94" t="s">
        <v>277</v>
      </c>
      <c r="I349" s="94" t="s">
        <v>245</v>
      </c>
      <c r="J349" s="90" t="s">
        <v>35</v>
      </c>
      <c r="K349" s="88" t="s">
        <v>164</v>
      </c>
    </row>
    <row r="350" spans="1:11" s="95" customFormat="1" ht="18" customHeight="1" outlineLevel="2" x14ac:dyDescent="0.3">
      <c r="A350" s="91" t="s">
        <v>219</v>
      </c>
      <c r="B350" s="80">
        <v>1.1304000000000001</v>
      </c>
      <c r="C350" s="81">
        <v>336</v>
      </c>
      <c r="D350" s="147">
        <v>319</v>
      </c>
      <c r="E350" s="148"/>
      <c r="F350" s="82">
        <v>514</v>
      </c>
      <c r="G350" s="81">
        <v>485</v>
      </c>
      <c r="H350" s="94" t="s">
        <v>278</v>
      </c>
      <c r="I350" s="94" t="s">
        <v>246</v>
      </c>
      <c r="J350" s="90" t="s">
        <v>35</v>
      </c>
      <c r="K350" s="88" t="s">
        <v>164</v>
      </c>
    </row>
    <row r="351" spans="1:11" s="95" customFormat="1" ht="18" customHeight="1" outlineLevel="1" x14ac:dyDescent="0.3">
      <c r="A351" s="122" t="s">
        <v>34</v>
      </c>
      <c r="B351" s="117">
        <f>SUM(B348:B350)/3</f>
        <v>1.1439666666666666</v>
      </c>
      <c r="C351" s="118">
        <v>343</v>
      </c>
      <c r="D351" s="145">
        <v>329</v>
      </c>
      <c r="E351" s="146"/>
      <c r="F351" s="119">
        <v>539</v>
      </c>
      <c r="G351" s="118">
        <v>435</v>
      </c>
      <c r="H351" s="131" t="s">
        <v>279</v>
      </c>
      <c r="I351" s="131" t="s">
        <v>247</v>
      </c>
      <c r="J351" s="126">
        <v>181</v>
      </c>
      <c r="K351" s="121" t="s">
        <v>164</v>
      </c>
    </row>
    <row r="352" spans="1:11" s="95" customFormat="1" ht="18" customHeight="1" x14ac:dyDescent="0.3">
      <c r="A352" s="122" t="s">
        <v>72</v>
      </c>
      <c r="B352" s="117">
        <f>(B347+B351)/2</f>
        <v>1.1613833333333332</v>
      </c>
      <c r="C352" s="118">
        <v>326</v>
      </c>
      <c r="D352" s="145">
        <v>310</v>
      </c>
      <c r="E352" s="146"/>
      <c r="F352" s="119">
        <v>501</v>
      </c>
      <c r="G352" s="118">
        <v>322</v>
      </c>
      <c r="H352" s="131" t="s">
        <v>280</v>
      </c>
      <c r="I352" s="131" t="s">
        <v>248</v>
      </c>
      <c r="J352" s="120" t="s">
        <v>35</v>
      </c>
      <c r="K352" s="121" t="s">
        <v>164</v>
      </c>
    </row>
    <row r="353" spans="1:11" s="95" customFormat="1" ht="18" customHeight="1" x14ac:dyDescent="0.3">
      <c r="A353" s="134"/>
      <c r="B353" s="110"/>
      <c r="C353" s="54"/>
      <c r="D353" s="111"/>
      <c r="E353" s="112"/>
      <c r="F353" s="113"/>
      <c r="G353" s="54"/>
      <c r="H353" s="135"/>
      <c r="I353" s="135"/>
      <c r="J353" s="136"/>
      <c r="K353" s="88"/>
    </row>
    <row r="354" spans="1:11" s="95" customFormat="1" ht="18" customHeight="1" x14ac:dyDescent="0.3">
      <c r="A354" s="89">
        <v>2022</v>
      </c>
      <c r="B354" s="80"/>
      <c r="C354" s="81"/>
      <c r="D354" s="128"/>
      <c r="E354" s="129"/>
      <c r="F354" s="82"/>
      <c r="G354" s="81"/>
      <c r="H354" s="130"/>
      <c r="I354" s="130"/>
      <c r="J354" s="90"/>
      <c r="K354" s="88"/>
    </row>
    <row r="355" spans="1:11" s="95" customFormat="1" ht="18" customHeight="1" outlineLevel="2" x14ac:dyDescent="0.3">
      <c r="A355" s="91" t="s">
        <v>117</v>
      </c>
      <c r="B355" s="80">
        <v>1.1314</v>
      </c>
      <c r="C355" s="81">
        <v>369</v>
      </c>
      <c r="D355" s="147">
        <v>344</v>
      </c>
      <c r="E355" s="148"/>
      <c r="F355" s="82">
        <v>578</v>
      </c>
      <c r="G355" s="81">
        <v>481</v>
      </c>
      <c r="H355" s="94" t="s">
        <v>285</v>
      </c>
      <c r="I355" s="94" t="s">
        <v>286</v>
      </c>
      <c r="J355" s="90" t="s">
        <v>35</v>
      </c>
      <c r="K355" s="88" t="s">
        <v>164</v>
      </c>
    </row>
    <row r="356" spans="1:11" s="95" customFormat="1" ht="18" customHeight="1" outlineLevel="2" x14ac:dyDescent="0.3">
      <c r="A356" s="91" t="s">
        <v>116</v>
      </c>
      <c r="B356" s="80">
        <v>1.1342000000000001</v>
      </c>
      <c r="C356" s="81">
        <v>416</v>
      </c>
      <c r="D356" s="147">
        <v>382</v>
      </c>
      <c r="E356" s="148"/>
      <c r="F356" s="82">
        <v>637</v>
      </c>
      <c r="G356" s="81">
        <v>432</v>
      </c>
      <c r="H356" s="94" t="s">
        <v>247</v>
      </c>
      <c r="I356" s="94" t="s">
        <v>288</v>
      </c>
      <c r="J356" s="90" t="s">
        <v>35</v>
      </c>
      <c r="K356" s="88" t="s">
        <v>164</v>
      </c>
    </row>
    <row r="357" spans="1:11" s="95" customFormat="1" ht="18" customHeight="1" outlineLevel="2" x14ac:dyDescent="0.3">
      <c r="A357" s="91" t="s">
        <v>115</v>
      </c>
      <c r="B357" s="80">
        <v>1.1019000000000001</v>
      </c>
      <c r="C357" s="81">
        <v>478</v>
      </c>
      <c r="D357" s="147">
        <v>455</v>
      </c>
      <c r="E357" s="148"/>
      <c r="F357" s="82">
        <v>996</v>
      </c>
      <c r="G357" s="81">
        <v>627</v>
      </c>
      <c r="H357" s="94" t="s">
        <v>289</v>
      </c>
      <c r="I357" s="94" t="s">
        <v>285</v>
      </c>
      <c r="J357" s="90" t="s">
        <v>35</v>
      </c>
      <c r="K357" s="88" t="s">
        <v>164</v>
      </c>
    </row>
    <row r="358" spans="1:11" s="95" customFormat="1" ht="18" customHeight="1" outlineLevel="1" x14ac:dyDescent="0.3">
      <c r="A358" s="122" t="s">
        <v>31</v>
      </c>
      <c r="B358" s="117">
        <f>SUM(B355:B357)/3</f>
        <v>1.1225000000000001</v>
      </c>
      <c r="C358" s="118">
        <v>418</v>
      </c>
      <c r="D358" s="145">
        <v>393</v>
      </c>
      <c r="E358" s="146"/>
      <c r="F358" s="119">
        <f>(F355+F356+F357)/3</f>
        <v>737</v>
      </c>
      <c r="G358" s="118">
        <v>508</v>
      </c>
      <c r="H358" s="131" t="s">
        <v>290</v>
      </c>
      <c r="I358" s="131" t="s">
        <v>291</v>
      </c>
      <c r="J358" s="126">
        <v>208</v>
      </c>
      <c r="K358" s="121" t="s">
        <v>164</v>
      </c>
    </row>
    <row r="359" spans="1:11" s="95" customFormat="1" ht="18" customHeight="1" outlineLevel="2" x14ac:dyDescent="0.3">
      <c r="A359" s="91" t="s">
        <v>118</v>
      </c>
      <c r="B359" s="80">
        <v>1.0819000000000001</v>
      </c>
      <c r="C359" s="81">
        <v>478</v>
      </c>
      <c r="D359" s="147">
        <v>474</v>
      </c>
      <c r="E359" s="148"/>
      <c r="F359" s="82">
        <v>845</v>
      </c>
      <c r="G359" s="81">
        <v>613</v>
      </c>
      <c r="H359" s="94" t="s">
        <v>292</v>
      </c>
      <c r="I359" s="94" t="s">
        <v>294</v>
      </c>
      <c r="J359" s="90" t="s">
        <v>35</v>
      </c>
      <c r="K359" s="88" t="s">
        <v>164</v>
      </c>
    </row>
    <row r="360" spans="1:11" s="95" customFormat="1" ht="18" customHeight="1" outlineLevel="2" x14ac:dyDescent="0.3">
      <c r="A360" s="91" t="s">
        <v>119</v>
      </c>
      <c r="B360" s="80">
        <v>1.0579000000000001</v>
      </c>
      <c r="C360" s="81">
        <v>491</v>
      </c>
      <c r="D360" s="147">
        <v>491</v>
      </c>
      <c r="E360" s="148"/>
      <c r="F360" s="82">
        <v>841</v>
      </c>
      <c r="G360" s="81">
        <v>577</v>
      </c>
      <c r="H360" s="94" t="s">
        <v>293</v>
      </c>
      <c r="I360" s="94" t="s">
        <v>295</v>
      </c>
      <c r="J360" s="90" t="s">
        <v>35</v>
      </c>
      <c r="K360" s="88" t="s">
        <v>164</v>
      </c>
    </row>
    <row r="361" spans="1:11" s="95" customFormat="1" ht="18" customHeight="1" outlineLevel="2" x14ac:dyDescent="0.3">
      <c r="A361" s="91" t="s">
        <v>168</v>
      </c>
      <c r="B361" s="80">
        <v>1.0566</v>
      </c>
      <c r="C361" s="81">
        <v>546</v>
      </c>
      <c r="D361" s="147">
        <v>535</v>
      </c>
      <c r="E361" s="148"/>
      <c r="F361" s="82">
        <v>1002</v>
      </c>
      <c r="G361" s="81">
        <v>635</v>
      </c>
      <c r="H361" s="94" t="s">
        <v>296</v>
      </c>
      <c r="I361" s="94" t="s">
        <v>297</v>
      </c>
      <c r="J361" s="90" t="s">
        <v>35</v>
      </c>
      <c r="K361" s="88" t="s">
        <v>164</v>
      </c>
    </row>
    <row r="362" spans="1:11" s="95" customFormat="1" ht="18" customHeight="1" outlineLevel="1" x14ac:dyDescent="0.3">
      <c r="A362" s="122" t="s">
        <v>32</v>
      </c>
      <c r="B362" s="117">
        <f>SUM(B359:B361)/3</f>
        <v>1.0654666666666668</v>
      </c>
      <c r="C362" s="118">
        <v>507</v>
      </c>
      <c r="D362" s="145">
        <v>500</v>
      </c>
      <c r="E362" s="146"/>
      <c r="F362" s="119">
        <v>896</v>
      </c>
      <c r="G362" s="118">
        <v>607</v>
      </c>
      <c r="H362" s="131" t="s">
        <v>298</v>
      </c>
      <c r="I362" s="131" t="s">
        <v>300</v>
      </c>
      <c r="J362" s="126">
        <v>362</v>
      </c>
      <c r="K362" s="121" t="s">
        <v>164</v>
      </c>
    </row>
    <row r="363" spans="1:11" s="95" customFormat="1" ht="18" customHeight="1" x14ac:dyDescent="0.3">
      <c r="A363" s="122" t="s">
        <v>71</v>
      </c>
      <c r="B363" s="117">
        <f>(B358+B362)/2</f>
        <v>1.0939833333333335</v>
      </c>
      <c r="C363" s="118">
        <v>463</v>
      </c>
      <c r="D363" s="145">
        <v>447</v>
      </c>
      <c r="E363" s="146"/>
      <c r="F363" s="119">
        <v>817</v>
      </c>
      <c r="G363" s="118">
        <v>546</v>
      </c>
      <c r="H363" s="131" t="s">
        <v>299</v>
      </c>
      <c r="I363" s="131" t="s">
        <v>301</v>
      </c>
      <c r="J363" s="120" t="s">
        <v>35</v>
      </c>
      <c r="K363" s="121" t="s">
        <v>164</v>
      </c>
    </row>
    <row r="364" spans="1:11" s="95" customFormat="1" ht="18" customHeight="1" x14ac:dyDescent="0.3">
      <c r="A364" s="91" t="s">
        <v>169</v>
      </c>
      <c r="B364" s="80">
        <v>1.0179</v>
      </c>
      <c r="C364" s="81">
        <v>545</v>
      </c>
      <c r="D364" s="147">
        <v>497</v>
      </c>
      <c r="E364" s="148"/>
      <c r="F364" s="82">
        <v>965</v>
      </c>
      <c r="G364" s="81">
        <v>1053</v>
      </c>
      <c r="H364" s="94" t="s">
        <v>302</v>
      </c>
      <c r="I364" s="94" t="s">
        <v>303</v>
      </c>
      <c r="J364" s="90" t="s">
        <v>35</v>
      </c>
      <c r="K364" s="88" t="s">
        <v>164</v>
      </c>
    </row>
    <row r="365" spans="1:11" s="95" customFormat="1" ht="18" customHeight="1" x14ac:dyDescent="0.3">
      <c r="A365" s="91" t="s">
        <v>170</v>
      </c>
      <c r="B365" s="80">
        <v>1.0127999999999999</v>
      </c>
      <c r="C365" s="81">
        <v>509</v>
      </c>
      <c r="D365" s="147">
        <v>542</v>
      </c>
      <c r="E365" s="148"/>
      <c r="F365" s="82">
        <v>937</v>
      </c>
      <c r="G365" s="81">
        <v>1506</v>
      </c>
      <c r="H365" s="94" t="s">
        <v>304</v>
      </c>
      <c r="I365" s="94" t="s">
        <v>305</v>
      </c>
      <c r="J365" s="90" t="s">
        <v>35</v>
      </c>
      <c r="K365" s="88" t="s">
        <v>164</v>
      </c>
    </row>
    <row r="366" spans="1:11" s="95" customFormat="1" ht="18" customHeight="1" x14ac:dyDescent="0.3">
      <c r="A366" s="91" t="s">
        <v>179</v>
      </c>
      <c r="B366" s="80">
        <v>0.99039999999999995</v>
      </c>
      <c r="C366" s="81">
        <v>473</v>
      </c>
      <c r="D366" s="147">
        <v>520</v>
      </c>
      <c r="E366" s="148"/>
      <c r="F366" s="82">
        <v>889</v>
      </c>
      <c r="G366" s="81">
        <v>1388</v>
      </c>
      <c r="H366" s="94" t="s">
        <v>306</v>
      </c>
      <c r="I366" s="94" t="s">
        <v>307</v>
      </c>
      <c r="J366" s="90" t="s">
        <v>35</v>
      </c>
      <c r="K366" s="88" t="s">
        <v>164</v>
      </c>
    </row>
    <row r="367" spans="1:11" s="95" customFormat="1" ht="18" customHeight="1" x14ac:dyDescent="0.3">
      <c r="A367" s="116" t="s">
        <v>33</v>
      </c>
      <c r="B367" s="117">
        <f>SUM(B364:B366)/3</f>
        <v>1.0070333333333332</v>
      </c>
      <c r="C367" s="118">
        <v>510</v>
      </c>
      <c r="D367" s="145">
        <v>520</v>
      </c>
      <c r="E367" s="146"/>
      <c r="F367" s="119">
        <v>930</v>
      </c>
      <c r="G367" s="118">
        <v>1314</v>
      </c>
      <c r="H367" s="131" t="s">
        <v>308</v>
      </c>
      <c r="I367" s="131" t="s">
        <v>309</v>
      </c>
      <c r="J367" s="120" t="s">
        <v>35</v>
      </c>
      <c r="K367" s="121" t="s">
        <v>164</v>
      </c>
    </row>
    <row r="368" spans="1:11" s="95" customFormat="1" ht="18" customHeight="1" x14ac:dyDescent="0.3">
      <c r="A368" s="91" t="s">
        <v>181</v>
      </c>
      <c r="B368" s="80">
        <v>0.98260000000000003</v>
      </c>
      <c r="C368" s="81">
        <v>463</v>
      </c>
      <c r="D368" s="147">
        <v>517</v>
      </c>
      <c r="E368" s="148"/>
      <c r="F368" s="82">
        <v>982</v>
      </c>
      <c r="G368" s="81">
        <v>818</v>
      </c>
      <c r="H368" s="94" t="s">
        <v>310</v>
      </c>
      <c r="I368" s="94" t="s">
        <v>311</v>
      </c>
      <c r="J368" s="90" t="s">
        <v>35</v>
      </c>
      <c r="K368" s="88" t="s">
        <v>164</v>
      </c>
    </row>
    <row r="369" spans="1:11" s="95" customFormat="1" ht="18" customHeight="1" x14ac:dyDescent="0.3">
      <c r="A369" s="91" t="s">
        <v>188</v>
      </c>
      <c r="B369" s="80">
        <v>1.0201</v>
      </c>
      <c r="C369" s="81">
        <v>466</v>
      </c>
      <c r="D369" s="147">
        <v>499</v>
      </c>
      <c r="E369" s="148"/>
      <c r="F369" s="82">
        <v>815</v>
      </c>
      <c r="G369" s="81">
        <v>776</v>
      </c>
      <c r="H369" s="94" t="s">
        <v>312</v>
      </c>
      <c r="I369" s="94" t="s">
        <v>298</v>
      </c>
      <c r="J369" s="90" t="s">
        <v>35</v>
      </c>
      <c r="K369" s="88" t="s">
        <v>164</v>
      </c>
    </row>
    <row r="370" spans="1:11" s="95" customFormat="1" ht="18" customHeight="1" x14ac:dyDescent="0.3">
      <c r="A370" s="91" t="s">
        <v>189</v>
      </c>
      <c r="B370" s="80">
        <v>1.0589</v>
      </c>
      <c r="C370" s="130" t="s">
        <v>251</v>
      </c>
      <c r="D370" s="147">
        <v>441</v>
      </c>
      <c r="E370" s="148"/>
      <c r="F370" s="82">
        <v>756</v>
      </c>
      <c r="G370" s="130" t="s">
        <v>251</v>
      </c>
      <c r="H370" s="94" t="s">
        <v>314</v>
      </c>
      <c r="I370" s="94" t="s">
        <v>315</v>
      </c>
      <c r="J370" s="90" t="s">
        <v>35</v>
      </c>
      <c r="K370" s="88" t="s">
        <v>164</v>
      </c>
    </row>
    <row r="371" spans="1:11" s="95" customFormat="1" ht="18" customHeight="1" x14ac:dyDescent="0.3">
      <c r="A371" s="122" t="s">
        <v>34</v>
      </c>
      <c r="B371" s="117">
        <f>SUM(B368:B370)/3</f>
        <v>1.0205333333333333</v>
      </c>
      <c r="C371" s="123" t="s">
        <v>251</v>
      </c>
      <c r="D371" s="145">
        <v>486</v>
      </c>
      <c r="E371" s="146"/>
      <c r="F371" s="119">
        <v>851</v>
      </c>
      <c r="G371" s="123" t="s">
        <v>251</v>
      </c>
      <c r="H371" s="131" t="s">
        <v>316</v>
      </c>
      <c r="I371" s="131" t="s">
        <v>318</v>
      </c>
      <c r="J371" s="120" t="s">
        <v>35</v>
      </c>
      <c r="K371" s="121" t="s">
        <v>164</v>
      </c>
    </row>
    <row r="372" spans="1:11" s="95" customFormat="1" ht="18" customHeight="1" x14ac:dyDescent="0.3">
      <c r="A372" s="122" t="s">
        <v>72</v>
      </c>
      <c r="B372" s="117">
        <f>(B367+B371)/2</f>
        <v>1.0137833333333333</v>
      </c>
      <c r="C372" s="123" t="s">
        <v>251</v>
      </c>
      <c r="D372" s="145">
        <v>503</v>
      </c>
      <c r="E372" s="146"/>
      <c r="F372" s="119">
        <v>891</v>
      </c>
      <c r="G372" s="123" t="s">
        <v>251</v>
      </c>
      <c r="H372" s="131" t="s">
        <v>317</v>
      </c>
      <c r="I372" s="131" t="s">
        <v>319</v>
      </c>
      <c r="J372" s="120" t="s">
        <v>35</v>
      </c>
      <c r="K372" s="121" t="s">
        <v>164</v>
      </c>
    </row>
    <row r="373" spans="1:11" ht="9" customHeight="1" x14ac:dyDescent="0.3">
      <c r="A373" s="96"/>
      <c r="B373" s="96"/>
      <c r="C373" s="97"/>
      <c r="D373" s="168"/>
      <c r="E373" s="169"/>
      <c r="F373" s="125"/>
      <c r="G373" s="97"/>
      <c r="H373" s="114"/>
      <c r="I373" s="125"/>
      <c r="J373" s="115"/>
      <c r="K373" s="98"/>
    </row>
    <row r="374" spans="1:11" s="101" customFormat="1" ht="17.25" customHeight="1" x14ac:dyDescent="0.3">
      <c r="A374" s="99"/>
      <c r="B374" s="99"/>
      <c r="C374" s="99"/>
      <c r="D374" s="99"/>
      <c r="E374" s="100"/>
      <c r="F374" s="99"/>
      <c r="G374" s="99"/>
      <c r="H374" s="99"/>
      <c r="I374" s="99"/>
      <c r="J374" s="99"/>
    </row>
    <row r="375" spans="1:11" s="103" customFormat="1" ht="14.5" x14ac:dyDescent="0.3">
      <c r="A375" s="65" t="s">
        <v>206</v>
      </c>
      <c r="B375" s="65"/>
      <c r="C375" s="65"/>
      <c r="D375" s="65"/>
      <c r="E375" s="65"/>
      <c r="F375" s="65"/>
      <c r="G375" s="102"/>
      <c r="H375" s="6"/>
    </row>
    <row r="376" spans="1:11" s="103" customFormat="1" ht="14.5" x14ac:dyDescent="0.3">
      <c r="A376" s="65" t="s">
        <v>209</v>
      </c>
      <c r="B376" s="65"/>
      <c r="C376" s="65"/>
      <c r="D376" s="65"/>
      <c r="E376" s="65"/>
      <c r="F376" s="65" t="s">
        <v>66</v>
      </c>
      <c r="G376" s="104"/>
      <c r="H376" s="70"/>
    </row>
    <row r="377" spans="1:11" s="103" customFormat="1" ht="14" x14ac:dyDescent="0.3">
      <c r="A377" s="65" t="s">
        <v>150</v>
      </c>
      <c r="B377" s="65"/>
      <c r="C377" s="65"/>
      <c r="D377" s="65"/>
      <c r="E377" s="65"/>
      <c r="F377" s="65"/>
      <c r="G377" s="65"/>
      <c r="H377" s="70"/>
    </row>
    <row r="378" spans="1:11" s="103" customFormat="1" ht="14" x14ac:dyDescent="0.3">
      <c r="A378" s="70" t="s">
        <v>161</v>
      </c>
      <c r="B378" s="65"/>
      <c r="C378" s="65"/>
      <c r="D378" s="65"/>
      <c r="E378" s="65"/>
      <c r="F378" s="65"/>
      <c r="G378" s="65"/>
      <c r="H378" s="70"/>
    </row>
    <row r="379" spans="1:11" s="103" customFormat="1" ht="14" x14ac:dyDescent="0.3">
      <c r="A379" s="70" t="s">
        <v>162</v>
      </c>
      <c r="B379" s="65"/>
      <c r="C379" s="65"/>
      <c r="D379" s="65"/>
      <c r="E379" s="65"/>
      <c r="F379" s="65"/>
      <c r="G379" s="65"/>
      <c r="H379" s="70"/>
    </row>
    <row r="380" spans="1:11" s="103" customFormat="1" ht="14" x14ac:dyDescent="0.3">
      <c r="A380" s="65" t="s">
        <v>191</v>
      </c>
      <c r="B380" s="65"/>
      <c r="C380" s="65"/>
      <c r="D380" s="65"/>
      <c r="E380" s="65"/>
      <c r="F380" s="65"/>
      <c r="G380" s="65"/>
      <c r="H380" s="70"/>
    </row>
    <row r="381" spans="1:11" s="103" customFormat="1" ht="14" x14ac:dyDescent="0.3">
      <c r="A381" s="65" t="s">
        <v>192</v>
      </c>
      <c r="B381" s="65"/>
      <c r="C381" s="65"/>
      <c r="D381" s="65"/>
      <c r="E381" s="65"/>
      <c r="F381" s="65"/>
      <c r="G381" s="65"/>
      <c r="H381" s="70"/>
    </row>
    <row r="382" spans="1:11" s="103" customFormat="1" ht="14" x14ac:dyDescent="0.3">
      <c r="A382" s="65" t="s">
        <v>158</v>
      </c>
      <c r="B382" s="65"/>
      <c r="C382" s="65"/>
      <c r="D382" s="65"/>
      <c r="E382" s="65"/>
      <c r="F382" s="65"/>
      <c r="G382" s="65"/>
      <c r="H382" s="70"/>
    </row>
    <row r="383" spans="1:11" s="103" customFormat="1" ht="14" x14ac:dyDescent="0.3">
      <c r="A383" s="65" t="s">
        <v>159</v>
      </c>
      <c r="B383" s="65"/>
      <c r="C383" s="65"/>
      <c r="D383" s="65"/>
      <c r="E383" s="65"/>
      <c r="F383" s="65"/>
      <c r="G383" s="65"/>
    </row>
    <row r="384" spans="1:11" s="103" customFormat="1" ht="14" x14ac:dyDescent="0.3">
      <c r="A384" s="65" t="s">
        <v>165</v>
      </c>
      <c r="B384" s="65"/>
      <c r="C384" s="65"/>
      <c r="D384" s="65"/>
      <c r="E384" s="65"/>
      <c r="F384" s="65"/>
      <c r="G384" s="65"/>
      <c r="I384" s="70"/>
    </row>
    <row r="385" spans="1:10" s="103" customFormat="1" ht="12" customHeight="1" x14ac:dyDescent="0.3">
      <c r="A385" s="65" t="s">
        <v>166</v>
      </c>
      <c r="B385" s="65"/>
      <c r="C385" s="65"/>
      <c r="D385" s="65"/>
      <c r="E385" s="65"/>
      <c r="F385" s="65"/>
      <c r="G385" s="65"/>
      <c r="I385" s="76"/>
    </row>
    <row r="386" spans="1:10" s="103" customFormat="1" ht="17.25" customHeight="1" x14ac:dyDescent="0.35">
      <c r="A386" s="65" t="s">
        <v>167</v>
      </c>
      <c r="B386" s="105"/>
      <c r="C386" s="65"/>
      <c r="D386" s="65"/>
      <c r="E386" s="65"/>
      <c r="G386" s="65"/>
      <c r="H386" s="106" t="s">
        <v>54</v>
      </c>
      <c r="I386" s="106"/>
    </row>
    <row r="387" spans="1:10" ht="17.5" x14ac:dyDescent="0.35">
      <c r="A387" s="65" t="s">
        <v>40</v>
      </c>
      <c r="B387" s="70"/>
      <c r="C387" s="70"/>
      <c r="D387" s="70"/>
      <c r="E387" s="70"/>
      <c r="F387" s="70"/>
      <c r="G387" s="70"/>
      <c r="H387" s="106" t="s">
        <v>55</v>
      </c>
      <c r="I387" s="70"/>
      <c r="J387" s="70"/>
    </row>
    <row r="388" spans="1:10" x14ac:dyDescent="0.3">
      <c r="B388" s="70"/>
      <c r="C388" s="70"/>
      <c r="D388" s="70"/>
      <c r="E388" s="70"/>
      <c r="F388" s="70"/>
      <c r="G388" s="70"/>
      <c r="H388" s="70"/>
      <c r="I388" s="70"/>
      <c r="J388" s="70"/>
    </row>
    <row r="389" spans="1:10" s="107" customFormat="1" x14ac:dyDescent="0.3">
      <c r="B389" s="108"/>
      <c r="C389" s="108"/>
      <c r="D389" s="108"/>
      <c r="E389" s="108"/>
      <c r="F389" s="108"/>
      <c r="G389" s="108"/>
      <c r="H389" s="108"/>
      <c r="I389" s="108"/>
      <c r="J389" s="108"/>
    </row>
    <row r="390" spans="1:10" x14ac:dyDescent="0.3">
      <c r="B390" s="70"/>
      <c r="C390" s="70"/>
      <c r="D390" s="70"/>
      <c r="E390" s="70"/>
      <c r="F390" s="70"/>
      <c r="G390" s="70"/>
      <c r="H390" s="70"/>
      <c r="I390" s="70"/>
      <c r="J390" s="70"/>
    </row>
    <row r="391" spans="1:10" x14ac:dyDescent="0.3">
      <c r="A391" s="109"/>
    </row>
  </sheetData>
  <mergeCells count="351">
    <mergeCell ref="D338:E338"/>
    <mergeCell ref="D335:E335"/>
    <mergeCell ref="D370:E370"/>
    <mergeCell ref="D371:E371"/>
    <mergeCell ref="D372:E372"/>
    <mergeCell ref="D32:E32"/>
    <mergeCell ref="D368:E368"/>
    <mergeCell ref="D344:E344"/>
    <mergeCell ref="D359:E359"/>
    <mergeCell ref="D360:E360"/>
    <mergeCell ref="D357:E357"/>
    <mergeCell ref="D358:E358"/>
    <mergeCell ref="D341:E341"/>
    <mergeCell ref="D342:E342"/>
    <mergeCell ref="D343:E343"/>
    <mergeCell ref="D366:E366"/>
    <mergeCell ref="D367:E367"/>
    <mergeCell ref="D364:E364"/>
    <mergeCell ref="D361:E361"/>
    <mergeCell ref="D362:E362"/>
    <mergeCell ref="D363:E363"/>
    <mergeCell ref="D356:E356"/>
    <mergeCell ref="D351:E351"/>
    <mergeCell ref="D352:E352"/>
    <mergeCell ref="D355:E355"/>
    <mergeCell ref="D365:E365"/>
    <mergeCell ref="D349:E349"/>
    <mergeCell ref="D350:E350"/>
    <mergeCell ref="D345:E345"/>
    <mergeCell ref="D322:E322"/>
    <mergeCell ref="D323:E323"/>
    <mergeCell ref="D320:E320"/>
    <mergeCell ref="D316:E316"/>
    <mergeCell ref="D340:E340"/>
    <mergeCell ref="D348:E348"/>
    <mergeCell ref="D346:E346"/>
    <mergeCell ref="D347:E347"/>
    <mergeCell ref="D321:E321"/>
    <mergeCell ref="D319:E319"/>
    <mergeCell ref="D328:E328"/>
    <mergeCell ref="D326:E326"/>
    <mergeCell ref="D325:E325"/>
    <mergeCell ref="D327:E327"/>
    <mergeCell ref="D324:E324"/>
    <mergeCell ref="D329:E329"/>
    <mergeCell ref="D336:E336"/>
    <mergeCell ref="D317:E317"/>
    <mergeCell ref="D318:E318"/>
    <mergeCell ref="D339:E339"/>
    <mergeCell ref="D330:E330"/>
    <mergeCell ref="D331:E331"/>
    <mergeCell ref="D332:E332"/>
    <mergeCell ref="D337:E337"/>
    <mergeCell ref="D311:E311"/>
    <mergeCell ref="D312:E312"/>
    <mergeCell ref="D315:E315"/>
    <mergeCell ref="D309:E309"/>
    <mergeCell ref="D303:E303"/>
    <mergeCell ref="D300:E300"/>
    <mergeCell ref="D255:E255"/>
    <mergeCell ref="D263:E263"/>
    <mergeCell ref="D290:E290"/>
    <mergeCell ref="D294:E294"/>
    <mergeCell ref="D295:E295"/>
    <mergeCell ref="D277:E277"/>
    <mergeCell ref="D304:E304"/>
    <mergeCell ref="D308:E308"/>
    <mergeCell ref="D306:E306"/>
    <mergeCell ref="D307:E307"/>
    <mergeCell ref="D291:E291"/>
    <mergeCell ref="D292:E292"/>
    <mergeCell ref="D239:E239"/>
    <mergeCell ref="D242:E242"/>
    <mergeCell ref="D244:E244"/>
    <mergeCell ref="D243:E243"/>
    <mergeCell ref="D240:E240"/>
    <mergeCell ref="D276:E276"/>
    <mergeCell ref="D270:E270"/>
    <mergeCell ref="D288:E288"/>
    <mergeCell ref="D285:E285"/>
    <mergeCell ref="D281:E281"/>
    <mergeCell ref="D282:E282"/>
    <mergeCell ref="D241:E241"/>
    <mergeCell ref="D260:E260"/>
    <mergeCell ref="D257:E257"/>
    <mergeCell ref="D262:E262"/>
    <mergeCell ref="D259:E259"/>
    <mergeCell ref="D247:E247"/>
    <mergeCell ref="D252:E252"/>
    <mergeCell ref="D235:E235"/>
    <mergeCell ref="D185:E185"/>
    <mergeCell ref="D189:E189"/>
    <mergeCell ref="D212:E212"/>
    <mergeCell ref="D221:E221"/>
    <mergeCell ref="D232:E232"/>
    <mergeCell ref="D229:E229"/>
    <mergeCell ref="D228:E228"/>
    <mergeCell ref="D209:E209"/>
    <mergeCell ref="D223:E223"/>
    <mergeCell ref="D210:E210"/>
    <mergeCell ref="D214:E214"/>
    <mergeCell ref="D211:E211"/>
    <mergeCell ref="D226:E226"/>
    <mergeCell ref="D225:E225"/>
    <mergeCell ref="D227:E227"/>
    <mergeCell ref="D220:E220"/>
    <mergeCell ref="D230:E230"/>
    <mergeCell ref="D224:E224"/>
    <mergeCell ref="K6:K8"/>
    <mergeCell ref="D219:E219"/>
    <mergeCell ref="D202:E202"/>
    <mergeCell ref="D145:E145"/>
    <mergeCell ref="D144:E144"/>
    <mergeCell ref="D138:E138"/>
    <mergeCell ref="D139:E139"/>
    <mergeCell ref="D176:E176"/>
    <mergeCell ref="D175:E175"/>
    <mergeCell ref="D216:E216"/>
    <mergeCell ref="D217:E217"/>
    <mergeCell ref="D203:E203"/>
    <mergeCell ref="D179:E179"/>
    <mergeCell ref="D180:E180"/>
    <mergeCell ref="D191:E191"/>
    <mergeCell ref="D183:E183"/>
    <mergeCell ref="D201:E201"/>
    <mergeCell ref="D181:E181"/>
    <mergeCell ref="D154:E154"/>
    <mergeCell ref="D157:E157"/>
    <mergeCell ref="D121:E121"/>
    <mergeCell ref="D148:E148"/>
    <mergeCell ref="D159:E159"/>
    <mergeCell ref="D147:E147"/>
    <mergeCell ref="D373:E373"/>
    <mergeCell ref="D188:E188"/>
    <mergeCell ref="D237:E237"/>
    <mergeCell ref="D238:E238"/>
    <mergeCell ref="D246:E246"/>
    <mergeCell ref="D261:E261"/>
    <mergeCell ref="D258:E258"/>
    <mergeCell ref="D249:E249"/>
    <mergeCell ref="D284:E284"/>
    <mergeCell ref="D250:E250"/>
    <mergeCell ref="D251:E251"/>
    <mergeCell ref="D274:E274"/>
    <mergeCell ref="D275:E275"/>
    <mergeCell ref="D269:E269"/>
    <mergeCell ref="D268:E268"/>
    <mergeCell ref="D266:E266"/>
    <mergeCell ref="D267:E267"/>
    <mergeCell ref="D222:E222"/>
    <mergeCell ref="D234:E234"/>
    <mergeCell ref="D218:E218"/>
    <mergeCell ref="D215:E215"/>
    <mergeCell ref="D236:E236"/>
    <mergeCell ref="D192:E192"/>
    <mergeCell ref="D231:E231"/>
    <mergeCell ref="D118:E118"/>
    <mergeCell ref="D107:E107"/>
    <mergeCell ref="D106:E106"/>
    <mergeCell ref="D142:E142"/>
    <mergeCell ref="D146:E146"/>
    <mergeCell ref="D123:E123"/>
    <mergeCell ref="D137:E137"/>
    <mergeCell ref="D130:E130"/>
    <mergeCell ref="D143:E143"/>
    <mergeCell ref="D136:E136"/>
    <mergeCell ref="D135:E135"/>
    <mergeCell ref="D126:E126"/>
    <mergeCell ref="D127:E127"/>
    <mergeCell ref="D124:E124"/>
    <mergeCell ref="D125:E125"/>
    <mergeCell ref="D132:E132"/>
    <mergeCell ref="D140:E140"/>
    <mergeCell ref="D141:E141"/>
    <mergeCell ref="D112:E112"/>
    <mergeCell ref="D115:E115"/>
    <mergeCell ref="D131:E131"/>
    <mergeCell ref="D129:E129"/>
    <mergeCell ref="D100:E100"/>
    <mergeCell ref="D101:E101"/>
    <mergeCell ref="D67:E67"/>
    <mergeCell ref="D95:E95"/>
    <mergeCell ref="D102:E102"/>
    <mergeCell ref="D99:E99"/>
    <mergeCell ref="D105:E105"/>
    <mergeCell ref="D119:E119"/>
    <mergeCell ref="D103:E103"/>
    <mergeCell ref="D104:E104"/>
    <mergeCell ref="D92:E92"/>
    <mergeCell ref="D110:E110"/>
    <mergeCell ref="D111:E111"/>
    <mergeCell ref="D117:E117"/>
    <mergeCell ref="D87:E87"/>
    <mergeCell ref="D89:E89"/>
    <mergeCell ref="D76:E76"/>
    <mergeCell ref="D91:E91"/>
    <mergeCell ref="D84:E84"/>
    <mergeCell ref="D81:E81"/>
    <mergeCell ref="D90:E90"/>
    <mergeCell ref="D85:E85"/>
    <mergeCell ref="D82:E82"/>
    <mergeCell ref="D86:E86"/>
    <mergeCell ref="D77:E77"/>
    <mergeCell ref="D79:E79"/>
    <mergeCell ref="A3:J3"/>
    <mergeCell ref="A4:J4"/>
    <mergeCell ref="D33:E33"/>
    <mergeCell ref="G6:G9"/>
    <mergeCell ref="D42:E42"/>
    <mergeCell ref="D51:E51"/>
    <mergeCell ref="D41:E41"/>
    <mergeCell ref="H6:I8"/>
    <mergeCell ref="D46:E46"/>
    <mergeCell ref="D44:E44"/>
    <mergeCell ref="D45:E45"/>
    <mergeCell ref="F6:F8"/>
    <mergeCell ref="D40:E40"/>
    <mergeCell ref="D35:E35"/>
    <mergeCell ref="D17:E17"/>
    <mergeCell ref="D18:E18"/>
    <mergeCell ref="D7:E8"/>
    <mergeCell ref="D26:E26"/>
    <mergeCell ref="D27:E27"/>
    <mergeCell ref="D15:E15"/>
    <mergeCell ref="D36:E36"/>
    <mergeCell ref="J6:J8"/>
    <mergeCell ref="D150:E150"/>
    <mergeCell ref="D151:E151"/>
    <mergeCell ref="D152:E152"/>
    <mergeCell ref="D162:E162"/>
    <mergeCell ref="D164:E164"/>
    <mergeCell ref="D68:E68"/>
    <mergeCell ref="D57:E57"/>
    <mergeCell ref="D62:E62"/>
    <mergeCell ref="D63:E63"/>
    <mergeCell ref="D58:E58"/>
    <mergeCell ref="D60:E60"/>
    <mergeCell ref="D120:E120"/>
    <mergeCell ref="D149:E149"/>
    <mergeCell ref="D88:E88"/>
    <mergeCell ref="D97:E97"/>
    <mergeCell ref="D96:E96"/>
    <mergeCell ref="D122:E122"/>
    <mergeCell ref="D128:E128"/>
    <mergeCell ref="D116:E116"/>
    <mergeCell ref="D108:E108"/>
    <mergeCell ref="D109:E109"/>
    <mergeCell ref="D98:E98"/>
    <mergeCell ref="D61:E61"/>
    <mergeCell ref="D78:E78"/>
    <mergeCell ref="D56:E56"/>
    <mergeCell ref="D55:E55"/>
    <mergeCell ref="D59:E59"/>
    <mergeCell ref="D11:E11"/>
    <mergeCell ref="D43:E43"/>
    <mergeCell ref="D47:E47"/>
    <mergeCell ref="D49:E49"/>
    <mergeCell ref="D28:E28"/>
    <mergeCell ref="D19:E19"/>
    <mergeCell ref="D30:E30"/>
    <mergeCell ref="D39:E39"/>
    <mergeCell ref="D24:E24"/>
    <mergeCell ref="D25:E25"/>
    <mergeCell ref="D48:E48"/>
    <mergeCell ref="D31:E31"/>
    <mergeCell ref="D21:E21"/>
    <mergeCell ref="D22:E22"/>
    <mergeCell ref="D20:E20"/>
    <mergeCell ref="D80:E80"/>
    <mergeCell ref="D65:E65"/>
    <mergeCell ref="D83:E83"/>
    <mergeCell ref="A6:A9"/>
    <mergeCell ref="C6:C9"/>
    <mergeCell ref="B6:B9"/>
    <mergeCell ref="D6:E6"/>
    <mergeCell ref="D23:E23"/>
    <mergeCell ref="D29:E29"/>
    <mergeCell ref="D50:E50"/>
    <mergeCell ref="D75:E75"/>
    <mergeCell ref="D71:E71"/>
    <mergeCell ref="D52:E52"/>
    <mergeCell ref="D72:E72"/>
    <mergeCell ref="D66:E66"/>
    <mergeCell ref="D16:E16"/>
    <mergeCell ref="D38:E38"/>
    <mergeCell ref="D13:E13"/>
    <mergeCell ref="D14:E14"/>
    <mergeCell ref="D37:E37"/>
    <mergeCell ref="D12:E12"/>
    <mergeCell ref="D64:E64"/>
    <mergeCell ref="D69:E69"/>
    <mergeCell ref="D70:E70"/>
    <mergeCell ref="D177:E177"/>
    <mergeCell ref="D207:E207"/>
    <mergeCell ref="D208:E208"/>
    <mergeCell ref="D197:E197"/>
    <mergeCell ref="D194:E194"/>
    <mergeCell ref="D178:E178"/>
    <mergeCell ref="D187:E187"/>
    <mergeCell ref="D205:E205"/>
    <mergeCell ref="D206:E206"/>
    <mergeCell ref="D182:E182"/>
    <mergeCell ref="D199:E199"/>
    <mergeCell ref="D158:E158"/>
    <mergeCell ref="D156:E156"/>
    <mergeCell ref="D155:E155"/>
    <mergeCell ref="D163:E163"/>
    <mergeCell ref="D204:E204"/>
    <mergeCell ref="D195:E195"/>
    <mergeCell ref="D196:E196"/>
    <mergeCell ref="D198:E198"/>
    <mergeCell ref="D200:E200"/>
    <mergeCell ref="D186:E186"/>
    <mergeCell ref="D184:E184"/>
    <mergeCell ref="D160:E160"/>
    <mergeCell ref="D161:E161"/>
    <mergeCell ref="D166:E166"/>
    <mergeCell ref="D167:E167"/>
    <mergeCell ref="D165:E165"/>
    <mergeCell ref="D190:E190"/>
    <mergeCell ref="D169:E169"/>
    <mergeCell ref="D168:E168"/>
    <mergeCell ref="D170:E170"/>
    <mergeCell ref="D171:E171"/>
    <mergeCell ref="D172:E172"/>
    <mergeCell ref="D173:E173"/>
    <mergeCell ref="D174:E174"/>
    <mergeCell ref="D283:E283"/>
    <mergeCell ref="D278:E278"/>
    <mergeCell ref="D369:E369"/>
    <mergeCell ref="D245:E245"/>
    <mergeCell ref="D248:E248"/>
    <mergeCell ref="D256:E256"/>
    <mergeCell ref="D254:E254"/>
    <mergeCell ref="D280:E280"/>
    <mergeCell ref="D279:E279"/>
    <mergeCell ref="D271:E271"/>
    <mergeCell ref="D272:E272"/>
    <mergeCell ref="D264:E264"/>
    <mergeCell ref="D305:E305"/>
    <mergeCell ref="D302:E302"/>
    <mergeCell ref="D286:E286"/>
    <mergeCell ref="D287:E287"/>
    <mergeCell ref="D298:E298"/>
    <mergeCell ref="D299:E299"/>
    <mergeCell ref="D265:E265"/>
    <mergeCell ref="D301:E301"/>
    <mergeCell ref="D289:E289"/>
    <mergeCell ref="D296:E296"/>
    <mergeCell ref="D297:E297"/>
    <mergeCell ref="D310:E310"/>
  </mergeCells>
  <phoneticPr fontId="2" type="noConversion"/>
  <printOptions horizontalCentered="1" verticalCentered="1"/>
  <pageMargins left="3.937007874015748E-2" right="3.937007874015748E-2" top="0.39370078740157483" bottom="0.19685039370078741" header="0.55118110236220474" footer="0.51181102362204722"/>
  <pageSetup paperSize="9" scale="53" orientation="landscape" r:id="rId1"/>
  <headerFooter alignWithMargins="0">
    <oddHeader>&amp;L
&amp;R&amp;Z&amp;F</oddHeader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4"/>
  <sheetViews>
    <sheetView showGridLines="0" topLeftCell="A52" zoomScale="90" zoomScaleNormal="90" workbookViewId="0">
      <selection activeCell="B74" sqref="B74"/>
    </sheetView>
  </sheetViews>
  <sheetFormatPr baseColWidth="10" defaultColWidth="9.1796875" defaultRowHeight="13" x14ac:dyDescent="0.3"/>
  <cols>
    <col min="1" max="2" width="11" customWidth="1"/>
    <col min="3" max="3" width="11.1796875" customWidth="1"/>
    <col min="4" max="7" width="10.7265625" customWidth="1"/>
    <col min="8" max="8" width="11.26953125" customWidth="1"/>
    <col min="9" max="9" width="11.1796875" customWidth="1"/>
    <col min="10" max="10" width="11.453125" customWidth="1"/>
    <col min="11" max="11" width="11.26953125" customWidth="1"/>
    <col min="12" max="17" width="10.7265625" customWidth="1"/>
  </cols>
  <sheetData>
    <row r="1" spans="1:17" ht="23" x14ac:dyDescent="0.5">
      <c r="A1" s="43" t="s">
        <v>0</v>
      </c>
      <c r="B1" s="43"/>
      <c r="C1" s="27"/>
      <c r="D1" s="27"/>
      <c r="E1" s="27"/>
      <c r="F1" s="27"/>
      <c r="G1" s="27"/>
      <c r="H1" s="44"/>
      <c r="I1" s="27"/>
      <c r="J1" s="27"/>
      <c r="K1" s="27"/>
      <c r="L1" s="27"/>
      <c r="M1" s="27"/>
      <c r="N1" s="27"/>
      <c r="O1" s="45"/>
      <c r="P1" s="27"/>
      <c r="Q1" s="45"/>
    </row>
    <row r="2" spans="1:17" ht="15.5" x14ac:dyDescent="0.35">
      <c r="A2" s="44"/>
      <c r="B2" s="44"/>
      <c r="C2" s="27"/>
      <c r="D2" s="27"/>
      <c r="E2" s="27"/>
      <c r="F2" s="27"/>
      <c r="G2" s="27"/>
      <c r="H2" s="44"/>
      <c r="I2" s="27"/>
      <c r="J2" s="27"/>
      <c r="K2" s="27"/>
      <c r="L2" s="27"/>
      <c r="M2" s="27"/>
      <c r="N2" s="27"/>
      <c r="O2" s="46"/>
      <c r="P2" s="27"/>
      <c r="Q2" s="46"/>
    </row>
    <row r="3" spans="1:17" ht="23" x14ac:dyDescent="0.5">
      <c r="A3" s="27"/>
      <c r="B3" s="27"/>
      <c r="C3" s="27"/>
      <c r="D3" s="27"/>
      <c r="E3" s="27"/>
      <c r="F3" s="27"/>
      <c r="G3" s="27"/>
      <c r="H3" s="47"/>
      <c r="I3" s="47" t="s">
        <v>1</v>
      </c>
      <c r="J3" s="27"/>
      <c r="K3" s="27"/>
      <c r="L3" s="27"/>
      <c r="M3" s="27"/>
      <c r="N3" s="27"/>
      <c r="O3" s="27"/>
      <c r="P3" s="27"/>
      <c r="Q3" s="27"/>
    </row>
    <row r="4" spans="1:17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.5" x14ac:dyDescent="0.35">
      <c r="A5" s="27"/>
      <c r="B5" s="27"/>
      <c r="C5" s="27"/>
      <c r="D5" s="27"/>
      <c r="E5" s="27"/>
      <c r="F5" s="27"/>
      <c r="G5" s="27"/>
      <c r="H5" s="48"/>
      <c r="I5" s="48" t="s">
        <v>52</v>
      </c>
      <c r="J5" s="27"/>
      <c r="K5" s="27"/>
      <c r="L5" s="27"/>
      <c r="M5" s="27"/>
      <c r="N5" s="27"/>
      <c r="O5" s="27"/>
      <c r="P5" s="27"/>
      <c r="Q5" s="27"/>
    </row>
    <row r="6" spans="1:17" s="1" customFormat="1" ht="12.5" x14ac:dyDescent="0.25">
      <c r="A6" s="59" t="s">
        <v>287</v>
      </c>
    </row>
    <row r="7" spans="1:17" s="1" customFormat="1" ht="5.15" customHeight="1" x14ac:dyDescent="0.25">
      <c r="A7" s="2"/>
      <c r="B7" s="2"/>
      <c r="C7" s="2"/>
      <c r="D7" s="3"/>
      <c r="E7" s="3"/>
      <c r="F7" s="3"/>
      <c r="G7" s="3"/>
      <c r="H7" s="2"/>
      <c r="I7" s="2"/>
      <c r="J7" s="3"/>
      <c r="K7" s="4"/>
      <c r="L7" s="3"/>
      <c r="M7" s="3"/>
      <c r="N7" s="5"/>
      <c r="O7" s="4"/>
      <c r="P7" s="5"/>
      <c r="Q7" s="4"/>
    </row>
    <row r="8" spans="1:17" s="1" customFormat="1" x14ac:dyDescent="0.3">
      <c r="A8" s="10"/>
      <c r="B8" s="10"/>
      <c r="C8" s="11" t="s">
        <v>2</v>
      </c>
      <c r="D8" s="12" t="s">
        <v>3</v>
      </c>
      <c r="E8" s="12"/>
      <c r="F8" s="13"/>
      <c r="G8" s="13"/>
      <c r="H8" s="11" t="s">
        <v>4</v>
      </c>
      <c r="I8" s="11" t="s">
        <v>2</v>
      </c>
      <c r="J8" s="12" t="s">
        <v>5</v>
      </c>
      <c r="K8" s="14"/>
      <c r="L8" s="12" t="s">
        <v>6</v>
      </c>
      <c r="M8" s="13"/>
      <c r="N8" s="15" t="s">
        <v>7</v>
      </c>
      <c r="O8" s="16"/>
      <c r="P8" s="15" t="s">
        <v>7</v>
      </c>
      <c r="Q8" s="16"/>
    </row>
    <row r="9" spans="1:17" s="1" customFormat="1" x14ac:dyDescent="0.3">
      <c r="A9" s="17" t="s">
        <v>8</v>
      </c>
      <c r="B9" s="11" t="s">
        <v>50</v>
      </c>
      <c r="C9" s="11" t="s">
        <v>9</v>
      </c>
      <c r="D9" s="18"/>
      <c r="E9" s="18" t="s">
        <v>10</v>
      </c>
      <c r="F9" s="18"/>
      <c r="G9" s="18"/>
      <c r="H9" s="19"/>
      <c r="I9" s="11" t="s">
        <v>11</v>
      </c>
      <c r="J9" s="18"/>
      <c r="K9" s="20"/>
      <c r="L9" s="18"/>
      <c r="M9" s="18"/>
      <c r="N9" s="15" t="s">
        <v>12</v>
      </c>
      <c r="O9" s="16"/>
      <c r="P9" s="15" t="s">
        <v>13</v>
      </c>
      <c r="Q9" s="16"/>
    </row>
    <row r="10" spans="1:17" s="1" customFormat="1" x14ac:dyDescent="0.3">
      <c r="A10" s="10"/>
      <c r="B10" s="11" t="s">
        <v>62</v>
      </c>
      <c r="C10" s="10"/>
      <c r="D10" s="18" t="s">
        <v>14</v>
      </c>
      <c r="E10" s="18"/>
      <c r="F10" s="21" t="s">
        <v>15</v>
      </c>
      <c r="G10" s="18"/>
      <c r="H10" s="10"/>
      <c r="I10" s="19"/>
      <c r="J10" s="18"/>
      <c r="K10" s="19" t="s">
        <v>16</v>
      </c>
      <c r="L10" s="22" t="s">
        <v>17</v>
      </c>
      <c r="M10" s="8" t="s">
        <v>18</v>
      </c>
      <c r="N10" s="19" t="s">
        <v>19</v>
      </c>
      <c r="O10" s="19" t="s">
        <v>20</v>
      </c>
      <c r="P10" s="19" t="s">
        <v>19</v>
      </c>
      <c r="Q10" s="19" t="s">
        <v>20</v>
      </c>
    </row>
    <row r="11" spans="1:17" s="1" customFormat="1" ht="12.5" x14ac:dyDescent="0.25">
      <c r="A11" s="10"/>
      <c r="B11" s="10"/>
      <c r="C11" s="10"/>
      <c r="D11" s="22" t="s">
        <v>21</v>
      </c>
      <c r="E11" s="19" t="s">
        <v>22</v>
      </c>
      <c r="F11" s="19" t="s">
        <v>21</v>
      </c>
      <c r="G11" s="19" t="s">
        <v>22</v>
      </c>
      <c r="H11" s="19" t="s">
        <v>23</v>
      </c>
      <c r="I11" s="10"/>
      <c r="J11" s="22" t="s">
        <v>23</v>
      </c>
      <c r="K11" s="19" t="s">
        <v>24</v>
      </c>
      <c r="L11" s="22" t="s">
        <v>25</v>
      </c>
      <c r="M11" s="8" t="s">
        <v>26</v>
      </c>
      <c r="N11" s="19" t="s">
        <v>27</v>
      </c>
      <c r="O11" s="19" t="s">
        <v>28</v>
      </c>
      <c r="P11" s="19" t="s">
        <v>29</v>
      </c>
      <c r="Q11" s="19" t="s">
        <v>30</v>
      </c>
    </row>
    <row r="12" spans="1:17" s="1" customFormat="1" ht="5.15" customHeight="1" x14ac:dyDescent="0.3">
      <c r="A12" s="9"/>
      <c r="B12" s="9"/>
      <c r="C12" s="9"/>
      <c r="D12" s="23"/>
      <c r="E12" s="9"/>
      <c r="F12" s="9"/>
      <c r="G12" s="9"/>
      <c r="H12" s="9"/>
      <c r="I12" s="9"/>
      <c r="J12" s="23"/>
      <c r="K12" s="9"/>
      <c r="L12" s="23"/>
      <c r="M12" s="24"/>
      <c r="N12" s="25"/>
      <c r="O12" s="9"/>
      <c r="P12" s="9"/>
      <c r="Q12" s="9"/>
    </row>
    <row r="13" spans="1:17" ht="5.15" customHeight="1" x14ac:dyDescent="0.3">
      <c r="A13" s="26"/>
      <c r="B13" s="26"/>
      <c r="C13" s="26"/>
      <c r="D13" s="26"/>
      <c r="E13" s="27"/>
      <c r="F13" s="26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" customHeight="1" x14ac:dyDescent="0.3">
      <c r="A14" s="29">
        <v>1970</v>
      </c>
      <c r="B14" s="51">
        <v>0.53639999999999999</v>
      </c>
      <c r="C14" s="30">
        <v>20.962967129044959</v>
      </c>
      <c r="D14" s="31">
        <v>29.143637228184453</v>
      </c>
      <c r="E14" s="32"/>
      <c r="F14" s="33"/>
      <c r="G14" s="34"/>
      <c r="H14" s="30">
        <v>41.925934258089917</v>
      </c>
      <c r="I14" s="30">
        <v>23.008134653829831</v>
      </c>
      <c r="J14" s="30"/>
      <c r="K14" s="30"/>
      <c r="L14" s="30"/>
      <c r="M14" s="30"/>
      <c r="N14" s="30">
        <v>31.700096634165547</v>
      </c>
      <c r="O14" s="35"/>
      <c r="P14" s="36">
        <v>25.053302178614707</v>
      </c>
      <c r="Q14" s="35"/>
    </row>
    <row r="15" spans="1:17" ht="15" customHeight="1" x14ac:dyDescent="0.3">
      <c r="A15" s="29">
        <v>1971</v>
      </c>
      <c r="B15" s="51">
        <v>0.56210000000000004</v>
      </c>
      <c r="C15" s="30">
        <v>27.09846970339958</v>
      </c>
      <c r="D15" s="31">
        <v>38.858182970912608</v>
      </c>
      <c r="E15" s="32"/>
      <c r="F15" s="33"/>
      <c r="G15" s="34"/>
      <c r="H15" s="30">
        <v>44.482393664071012</v>
      </c>
      <c r="I15" s="30">
        <v>20.962967129044959</v>
      </c>
      <c r="J15" s="30"/>
      <c r="K15" s="30"/>
      <c r="L15" s="30"/>
      <c r="M15" s="30"/>
      <c r="N15" s="30">
        <v>34.256556040146641</v>
      </c>
      <c r="O15" s="35"/>
      <c r="P15" s="36">
        <v>25.053302178614707</v>
      </c>
      <c r="Q15" s="35"/>
    </row>
    <row r="16" spans="1:17" ht="15" customHeight="1" x14ac:dyDescent="0.3">
      <c r="A16" s="29">
        <v>1972</v>
      </c>
      <c r="B16" s="51">
        <v>0.61329999999999996</v>
      </c>
      <c r="C16" s="30">
        <v>25.564594059810926</v>
      </c>
      <c r="D16" s="31">
        <v>31.188804752969329</v>
      </c>
      <c r="E16" s="32"/>
      <c r="F16" s="33"/>
      <c r="G16" s="34"/>
      <c r="H16" s="30">
        <v>38.858182970912608</v>
      </c>
      <c r="I16" s="30">
        <v>21.474259010241177</v>
      </c>
      <c r="J16" s="30"/>
      <c r="K16" s="30"/>
      <c r="L16" s="30"/>
      <c r="M16" s="30"/>
      <c r="N16" s="30">
        <v>36.301723564931514</v>
      </c>
      <c r="O16" s="35"/>
      <c r="P16" s="36">
        <v>26.587177822203362</v>
      </c>
      <c r="Q16" s="35"/>
    </row>
    <row r="17" spans="1:17" ht="15" customHeight="1" x14ac:dyDescent="0.3">
      <c r="A17" s="29">
        <v>1973</v>
      </c>
      <c r="B17" s="51">
        <v>0.73560000000000003</v>
      </c>
      <c r="C17" s="30">
        <v>29.143637228184453</v>
      </c>
      <c r="D17" s="31">
        <v>33.233972277754205</v>
      </c>
      <c r="E17" s="32"/>
      <c r="F17" s="33"/>
      <c r="G17" s="34"/>
      <c r="H17" s="30">
        <v>68.001820199097054</v>
      </c>
      <c r="I17" s="30">
        <v>20.45167524784874</v>
      </c>
      <c r="J17" s="30">
        <v>40.903350495697481</v>
      </c>
      <c r="K17" s="30">
        <v>29.143637228184453</v>
      </c>
      <c r="L17" s="30">
        <v>30.677512871773111</v>
      </c>
      <c r="M17" s="30">
        <v>35.790431683735292</v>
      </c>
      <c r="N17" s="30">
        <v>37.835599208520172</v>
      </c>
      <c r="O17" s="35"/>
      <c r="P17" s="36">
        <v>27.609761584595798</v>
      </c>
      <c r="Q17" s="35"/>
    </row>
    <row r="18" spans="1:17" ht="15" customHeight="1" x14ac:dyDescent="0.3">
      <c r="A18" s="29">
        <v>1974</v>
      </c>
      <c r="B18" s="51">
        <v>0.75519999999999998</v>
      </c>
      <c r="C18" s="30">
        <v>78.738949704217646</v>
      </c>
      <c r="D18" s="31">
        <v>69.024403961489497</v>
      </c>
      <c r="E18" s="32"/>
      <c r="F18" s="33"/>
      <c r="G18" s="34"/>
      <c r="H18" s="30">
        <v>96.12287366488907</v>
      </c>
      <c r="I18" s="30">
        <v>24.542010297418489</v>
      </c>
      <c r="J18" s="30">
        <v>51.129188119621851</v>
      </c>
      <c r="K18" s="30">
        <v>35.790431683735292</v>
      </c>
      <c r="L18" s="30">
        <v>41.925934258089917</v>
      </c>
      <c r="M18" s="30">
        <v>59.821150099957563</v>
      </c>
      <c r="N18" s="30">
        <v>40.903350495697481</v>
      </c>
      <c r="O18" s="35"/>
      <c r="P18" s="36">
        <v>30.166220990576893</v>
      </c>
      <c r="Q18" s="35"/>
    </row>
    <row r="19" spans="1:17" ht="15" customHeight="1" x14ac:dyDescent="0.3">
      <c r="A19" s="29">
        <v>1975</v>
      </c>
      <c r="B19" s="51">
        <v>0.79410000000000003</v>
      </c>
      <c r="C19" s="30">
        <v>78.227657823021431</v>
      </c>
      <c r="D19" s="31">
        <v>68.001820199097054</v>
      </c>
      <c r="E19" s="32"/>
      <c r="F19" s="33"/>
      <c r="G19" s="34"/>
      <c r="H19" s="30">
        <v>94.588998021300426</v>
      </c>
      <c r="I19" s="30">
        <v>38.858182970912608</v>
      </c>
      <c r="J19" s="30">
        <v>71.580863367470585</v>
      </c>
      <c r="K19" s="30">
        <v>47.550144951248321</v>
      </c>
      <c r="L19" s="30">
        <v>41.925934258089917</v>
      </c>
      <c r="M19" s="30">
        <v>77.716365941825217</v>
      </c>
      <c r="N19" s="30">
        <v>45.504977426463448</v>
      </c>
      <c r="O19" s="35"/>
      <c r="P19" s="36">
        <v>37.32430732732395</v>
      </c>
      <c r="Q19" s="35"/>
    </row>
    <row r="20" spans="1:17" ht="15" customHeight="1" x14ac:dyDescent="0.3">
      <c r="A20" s="29">
        <v>1976</v>
      </c>
      <c r="B20" s="51">
        <v>0.77700000000000002</v>
      </c>
      <c r="C20" s="30">
        <v>85.897036040964707</v>
      </c>
      <c r="D20" s="31">
        <v>75.159906535844115</v>
      </c>
      <c r="E20" s="32"/>
      <c r="F20" s="33"/>
      <c r="G20" s="34"/>
      <c r="H20" s="30">
        <v>103.79225188283236</v>
      </c>
      <c r="I20" s="30">
        <v>46.016269307659663</v>
      </c>
      <c r="J20" s="30">
        <v>78.738949704217646</v>
      </c>
      <c r="K20" s="30">
        <v>58.287274456368905</v>
      </c>
      <c r="L20" s="30">
        <v>46.016269307659663</v>
      </c>
      <c r="M20" s="30">
        <v>81.295409110198747</v>
      </c>
      <c r="N20" s="30">
        <v>49.084020594836979</v>
      </c>
      <c r="O20" s="35"/>
      <c r="P20" s="36">
        <v>41.925934258089917</v>
      </c>
      <c r="Q20" s="35"/>
    </row>
    <row r="21" spans="1:17" ht="15" customHeight="1" x14ac:dyDescent="0.3">
      <c r="A21" s="29">
        <v>1977</v>
      </c>
      <c r="B21" s="51">
        <v>0.84240000000000004</v>
      </c>
      <c r="C21" s="30">
        <v>85.897036040964707</v>
      </c>
      <c r="D21" s="31">
        <v>77.205074060628988</v>
      </c>
      <c r="E21" s="32"/>
      <c r="F21" s="33"/>
      <c r="G21" s="34"/>
      <c r="H21" s="30">
        <v>104.30354376402857</v>
      </c>
      <c r="I21" s="30">
        <v>53.174355644406724</v>
      </c>
      <c r="J21" s="30">
        <v>82.829284753787391</v>
      </c>
      <c r="K21" s="30">
        <v>59.821150099957563</v>
      </c>
      <c r="L21" s="30">
        <v>43.459809901678575</v>
      </c>
      <c r="M21" s="30">
        <v>73.626030892255457</v>
      </c>
      <c r="N21" s="30">
        <v>49.084020594836979</v>
      </c>
      <c r="O21" s="35"/>
      <c r="P21" s="36">
        <v>43.97110178287479</v>
      </c>
      <c r="Q21" s="35"/>
    </row>
    <row r="22" spans="1:17" ht="15" customHeight="1" x14ac:dyDescent="0.3">
      <c r="A22" s="29">
        <v>1978</v>
      </c>
      <c r="B22" s="51">
        <v>0.9738</v>
      </c>
      <c r="C22" s="30">
        <v>74.137322773451686</v>
      </c>
      <c r="D22" s="31">
        <v>70.558279605078155</v>
      </c>
      <c r="E22" s="32"/>
      <c r="F22" s="33"/>
      <c r="G22" s="34"/>
      <c r="H22" s="30">
        <v>100.21320871445883</v>
      </c>
      <c r="I22" s="30">
        <v>62.377609505938658</v>
      </c>
      <c r="J22" s="30">
        <v>85.385744159768493</v>
      </c>
      <c r="K22" s="30">
        <v>62.888901387134872</v>
      </c>
      <c r="L22" s="30">
        <v>43.459809901678575</v>
      </c>
      <c r="M22" s="30">
        <v>63.400193268331094</v>
      </c>
      <c r="N22" s="30">
        <v>54.19693940679916</v>
      </c>
      <c r="O22" s="35"/>
      <c r="P22" s="36">
        <v>45.504977426463448</v>
      </c>
      <c r="Q22" s="35"/>
    </row>
    <row r="23" spans="1:17" ht="15" customHeight="1" x14ac:dyDescent="0.3">
      <c r="A23" s="29">
        <v>1979</v>
      </c>
      <c r="B23" s="51">
        <v>1.0669999999999999</v>
      </c>
      <c r="C23" s="30">
        <v>98.168041189673957</v>
      </c>
      <c r="D23" s="31">
        <v>92.543830496515554</v>
      </c>
      <c r="E23" s="32"/>
      <c r="F23" s="33"/>
      <c r="G23" s="34"/>
      <c r="H23" s="30">
        <v>172.30536396312564</v>
      </c>
      <c r="I23" s="30">
        <v>62.888901387134872</v>
      </c>
      <c r="J23" s="30">
        <v>87.94220356574958</v>
      </c>
      <c r="K23" s="30">
        <v>67.490528317900839</v>
      </c>
      <c r="L23" s="30">
        <v>46.016269307659663</v>
      </c>
      <c r="M23" s="30">
        <v>61.355025743546221</v>
      </c>
      <c r="N23" s="30">
        <v>58.798566337565127</v>
      </c>
      <c r="O23" s="35"/>
      <c r="P23" s="36">
        <v>49.595312476033193</v>
      </c>
      <c r="Q23" s="35"/>
    </row>
    <row r="24" spans="1:17" ht="15" customHeight="1" x14ac:dyDescent="0.3">
      <c r="A24" s="29">
        <v>1980</v>
      </c>
      <c r="B24" s="51">
        <v>1.0770999999999999</v>
      </c>
      <c r="C24" s="30">
        <v>160.03435881441638</v>
      </c>
      <c r="D24" s="31">
        <v>125.26651089307353</v>
      </c>
      <c r="E24" s="32"/>
      <c r="F24" s="33"/>
      <c r="G24" s="34"/>
      <c r="H24" s="30">
        <v>210.65225505284201</v>
      </c>
      <c r="I24" s="30">
        <v>92.543830496515554</v>
      </c>
      <c r="J24" s="30">
        <v>112.99550574436429</v>
      </c>
      <c r="K24" s="30">
        <v>91.52124673412311</v>
      </c>
      <c r="L24" s="30">
        <v>56.242106931584033</v>
      </c>
      <c r="M24" s="30">
        <v>64.422777030723537</v>
      </c>
      <c r="N24" s="30">
        <v>63.400193268331094</v>
      </c>
      <c r="O24" s="35"/>
      <c r="P24" s="36">
        <v>58.287274456368905</v>
      </c>
      <c r="Q24" s="35"/>
    </row>
    <row r="25" spans="1:17" ht="15" customHeight="1" x14ac:dyDescent="0.3">
      <c r="A25" s="29">
        <v>1981</v>
      </c>
      <c r="B25" s="51">
        <v>0.86499999999999999</v>
      </c>
      <c r="C25" s="30">
        <v>217.81034138958907</v>
      </c>
      <c r="D25" s="31">
        <v>173.32794772551807</v>
      </c>
      <c r="E25" s="32"/>
      <c r="F25" s="33"/>
      <c r="G25" s="34"/>
      <c r="H25" s="30">
        <v>253.60077307332438</v>
      </c>
      <c r="I25" s="30">
        <v>131.91330534862436</v>
      </c>
      <c r="J25" s="30">
        <v>146.22947802211849</v>
      </c>
      <c r="K25" s="30">
        <v>128.33426218025085</v>
      </c>
      <c r="L25" s="30">
        <v>83.851868516179835</v>
      </c>
      <c r="M25" s="30">
        <v>94.588998021300426</v>
      </c>
      <c r="N25" s="30">
        <v>76.693782179432773</v>
      </c>
      <c r="O25" s="35"/>
      <c r="P25" s="36">
        <v>69.024403961489497</v>
      </c>
      <c r="Q25" s="35"/>
    </row>
    <row r="26" spans="1:17" ht="15" customHeight="1" x14ac:dyDescent="0.3">
      <c r="A26" s="29">
        <v>1982</v>
      </c>
      <c r="B26" s="51">
        <v>0.80530000000000002</v>
      </c>
      <c r="C26" s="30">
        <v>216.78775762719664</v>
      </c>
      <c r="D26" s="31">
        <v>163.10211010159369</v>
      </c>
      <c r="E26" s="32"/>
      <c r="F26" s="33"/>
      <c r="G26" s="34"/>
      <c r="H26" s="30">
        <v>267.9169457468185</v>
      </c>
      <c r="I26" s="30">
        <v>154.41014812125798</v>
      </c>
      <c r="J26" s="30">
        <v>199.4038336665252</v>
      </c>
      <c r="K26" s="30">
        <v>152.36498059647312</v>
      </c>
      <c r="L26" s="30">
        <v>86.408327922160922</v>
      </c>
      <c r="M26" s="30">
        <v>101.23579247685126</v>
      </c>
      <c r="N26" s="30">
        <v>89.476079209338238</v>
      </c>
      <c r="O26" s="35"/>
      <c r="P26" s="36">
        <v>81.295409110198747</v>
      </c>
      <c r="Q26" s="35"/>
    </row>
    <row r="27" spans="1:17" ht="15" customHeight="1" x14ac:dyDescent="0.3">
      <c r="A27" s="29">
        <v>1983</v>
      </c>
      <c r="B27" s="51">
        <v>0.76539999999999997</v>
      </c>
      <c r="C27" s="30">
        <v>203.49416871609498</v>
      </c>
      <c r="D27" s="31">
        <v>164.12469386398612</v>
      </c>
      <c r="E27" s="32"/>
      <c r="F27" s="33"/>
      <c r="G27" s="34"/>
      <c r="H27" s="30">
        <v>243.3749354494</v>
      </c>
      <c r="I27" s="30">
        <v>148.78593742809957</v>
      </c>
      <c r="J27" s="30">
        <v>190.71187168618951</v>
      </c>
      <c r="K27" s="30">
        <v>147.25206178451091</v>
      </c>
      <c r="L27" s="30">
        <v>74.648614654647901</v>
      </c>
      <c r="M27" s="30">
        <v>91.009954852926896</v>
      </c>
      <c r="N27" s="30">
        <v>95.611581783692856</v>
      </c>
      <c r="O27" s="35"/>
      <c r="P27" s="36">
        <v>81.295409110198747</v>
      </c>
      <c r="Q27" s="35"/>
    </row>
    <row r="28" spans="1:17" ht="15" customHeight="1" x14ac:dyDescent="0.3">
      <c r="A28" s="29">
        <v>1984</v>
      </c>
      <c r="B28" s="51">
        <v>0.68730000000000002</v>
      </c>
      <c r="C28" s="30">
        <v>218.83292515198153</v>
      </c>
      <c r="D28" s="31">
        <v>196.84737426054411</v>
      </c>
      <c r="E28" s="32"/>
      <c r="F28" s="33"/>
      <c r="G28" s="34"/>
      <c r="H28" s="30">
        <v>257.69110812289415</v>
      </c>
      <c r="I28" s="30">
        <v>155.94402376484663</v>
      </c>
      <c r="J28" s="30">
        <v>204.00546059729118</v>
      </c>
      <c r="K28" s="30">
        <v>165.14727762637858</v>
      </c>
      <c r="L28" s="30">
        <v>71.580863367470585</v>
      </c>
      <c r="M28" s="30">
        <v>95.100289902496641</v>
      </c>
      <c r="N28" s="30">
        <v>96.634165546085299</v>
      </c>
      <c r="O28" s="35"/>
      <c r="P28" s="36">
        <v>81.295409110198747</v>
      </c>
      <c r="Q28" s="35"/>
    </row>
    <row r="29" spans="1:17" ht="15" customHeight="1" x14ac:dyDescent="0.3">
      <c r="A29" s="29">
        <v>1985</v>
      </c>
      <c r="B29" s="51">
        <v>0.66469999999999996</v>
      </c>
      <c r="C29" s="30">
        <v>217.81034138958907</v>
      </c>
      <c r="D29" s="31">
        <v>187.64412039901219</v>
      </c>
      <c r="E29" s="32"/>
      <c r="F29" s="33"/>
      <c r="G29" s="34"/>
      <c r="H29" s="30">
        <v>267.9169457468185</v>
      </c>
      <c r="I29" s="30">
        <v>171.79407208192941</v>
      </c>
      <c r="J29" s="30">
        <v>215.76517386480421</v>
      </c>
      <c r="K29" s="30">
        <v>172.30536396312564</v>
      </c>
      <c r="L29" s="30">
        <v>81.295409110198747</v>
      </c>
      <c r="M29" s="30">
        <v>94.077706140104198</v>
      </c>
      <c r="N29" s="30">
        <v>101.23579247685126</v>
      </c>
      <c r="O29" s="35"/>
      <c r="P29" s="36">
        <v>83.851868516179835</v>
      </c>
      <c r="Q29" s="35"/>
    </row>
    <row r="30" spans="1:17" ht="15" customHeight="1" x14ac:dyDescent="0.3">
      <c r="A30" s="29">
        <v>1986</v>
      </c>
      <c r="B30" s="51">
        <v>0.90100000000000002</v>
      </c>
      <c r="C30" s="30">
        <v>90.498662971730667</v>
      </c>
      <c r="D30" s="31">
        <v>82.317992872591176</v>
      </c>
      <c r="E30" s="32"/>
      <c r="F30" s="31">
        <v>91.009954852926896</v>
      </c>
      <c r="G30" s="32"/>
      <c r="H30" s="30">
        <v>134.46976475460548</v>
      </c>
      <c r="I30" s="30">
        <v>122.71005148709244</v>
      </c>
      <c r="J30" s="30">
        <v>169.23761267594833</v>
      </c>
      <c r="K30" s="30">
        <v>139.58268356656765</v>
      </c>
      <c r="L30" s="30">
        <v>60.332441981153785</v>
      </c>
      <c r="M30" s="30">
        <v>64.934068911919752</v>
      </c>
      <c r="N30" s="30">
        <v>104.30354376402857</v>
      </c>
      <c r="O30" s="35"/>
      <c r="P30" s="36">
        <v>86.919619803357151</v>
      </c>
      <c r="Q30" s="35"/>
    </row>
    <row r="31" spans="1:17" ht="15" customHeight="1" x14ac:dyDescent="0.3">
      <c r="A31" s="29">
        <v>1987</v>
      </c>
      <c r="B31" s="51">
        <v>1.0876999999999999</v>
      </c>
      <c r="C31" s="30">
        <v>87.94220356574958</v>
      </c>
      <c r="D31" s="31">
        <v>79.25024158541386</v>
      </c>
      <c r="E31" s="32"/>
      <c r="F31" s="31">
        <v>88.453495446945794</v>
      </c>
      <c r="G31" s="32"/>
      <c r="H31" s="30">
        <v>117.59713267513025</v>
      </c>
      <c r="I31" s="30">
        <v>67.490528317900839</v>
      </c>
      <c r="J31" s="30">
        <v>108.90517069479453</v>
      </c>
      <c r="K31" s="30">
        <v>106.34871128881345</v>
      </c>
      <c r="L31" s="30">
        <v>45.504977426463448</v>
      </c>
      <c r="M31" s="30">
        <v>47.038853070052099</v>
      </c>
      <c r="N31" s="30">
        <v>108.90517069479453</v>
      </c>
      <c r="O31" s="35"/>
      <c r="P31" s="36">
        <v>86.919619803357151</v>
      </c>
      <c r="Q31" s="35"/>
    </row>
    <row r="32" spans="1:17" ht="15" customHeight="1" x14ac:dyDescent="0.3">
      <c r="A32" s="29">
        <v>1988</v>
      </c>
      <c r="B32" s="51">
        <v>1.1123000000000001</v>
      </c>
      <c r="C32" s="30">
        <v>72.603447129863028</v>
      </c>
      <c r="D32" s="31">
        <v>61.355025743546221</v>
      </c>
      <c r="E32" s="32"/>
      <c r="F32" s="31">
        <v>66.46794455550841</v>
      </c>
      <c r="G32" s="32"/>
      <c r="H32" s="30">
        <v>97.656749308477728</v>
      </c>
      <c r="I32" s="30">
        <v>57.775982575172691</v>
      </c>
      <c r="J32" s="30">
        <v>98.679333070870172</v>
      </c>
      <c r="K32" s="30">
        <v>87.430911684553365</v>
      </c>
      <c r="L32" s="30">
        <v>41.925934258089917</v>
      </c>
      <c r="M32" s="30">
        <v>48.061436832444535</v>
      </c>
      <c r="N32" s="30">
        <v>108.90517069479453</v>
      </c>
      <c r="O32" s="35"/>
      <c r="P32" s="36">
        <v>86.919619803357151</v>
      </c>
      <c r="Q32" s="35"/>
    </row>
    <row r="33" spans="1:17" ht="15" customHeight="1" x14ac:dyDescent="0.3">
      <c r="A33" s="29">
        <v>1989</v>
      </c>
      <c r="B33" s="51">
        <v>1.0396000000000001</v>
      </c>
      <c r="C33" s="30">
        <v>90.498662971730667</v>
      </c>
      <c r="D33" s="30">
        <v>78.738949704217646</v>
      </c>
      <c r="E33" s="30">
        <v>87.94220356574958</v>
      </c>
      <c r="F33" s="30">
        <v>85.385744159768493</v>
      </c>
      <c r="G33" s="30">
        <v>94.588998021300426</v>
      </c>
      <c r="H33" s="30">
        <v>140.09397544776388</v>
      </c>
      <c r="I33" s="30">
        <v>55.730815050387818</v>
      </c>
      <c r="J33" s="30">
        <v>107.37129505120589</v>
      </c>
      <c r="K33" s="30">
        <v>96.12287366488907</v>
      </c>
      <c r="L33" s="30">
        <v>49.084020594836979</v>
      </c>
      <c r="M33" s="30">
        <v>54.19693940679916</v>
      </c>
      <c r="N33" s="30">
        <v>108.90517069479453</v>
      </c>
      <c r="O33" s="35"/>
      <c r="P33" s="36">
        <v>86.919619803357151</v>
      </c>
      <c r="Q33" s="35"/>
    </row>
    <row r="34" spans="1:17" ht="15" customHeight="1" x14ac:dyDescent="0.3">
      <c r="A34" s="29">
        <v>1990</v>
      </c>
      <c r="B34" s="51">
        <v>1.2101999999999999</v>
      </c>
      <c r="C34" s="30">
        <v>98.168041189673957</v>
      </c>
      <c r="D34" s="30">
        <v>78.738949704217646</v>
      </c>
      <c r="E34" s="30">
        <v>87.94220356574958</v>
      </c>
      <c r="F34" s="30">
        <v>83.851868516179835</v>
      </c>
      <c r="G34" s="30">
        <v>93.055122377711768</v>
      </c>
      <c r="H34" s="30">
        <v>155.43273188365043</v>
      </c>
      <c r="I34" s="30">
        <v>66.979236436704625</v>
      </c>
      <c r="J34" s="30">
        <v>120.15359208111134</v>
      </c>
      <c r="K34" s="30">
        <v>101.23579247685126</v>
      </c>
      <c r="L34" s="30">
        <v>48.572728713640757</v>
      </c>
      <c r="M34" s="30">
        <v>48.572728713640757</v>
      </c>
      <c r="N34" s="30">
        <v>108.90517069479453</v>
      </c>
      <c r="O34" s="35"/>
      <c r="P34" s="36">
        <v>86.919619803357151</v>
      </c>
      <c r="Q34" s="35"/>
    </row>
    <row r="35" spans="1:17" ht="15" customHeight="1" x14ac:dyDescent="0.3">
      <c r="A35" s="29">
        <v>1991</v>
      </c>
      <c r="B35" s="51">
        <v>1.1774</v>
      </c>
      <c r="C35" s="30">
        <v>88.964787328142023</v>
      </c>
      <c r="D35" s="30">
        <v>74.648614654647901</v>
      </c>
      <c r="E35" s="30">
        <v>83.851868516179835</v>
      </c>
      <c r="F35" s="30">
        <v>80.272825347806304</v>
      </c>
      <c r="G35" s="30">
        <v>89.476079209338238</v>
      </c>
      <c r="H35" s="30">
        <v>164.12469386398612</v>
      </c>
      <c r="I35" s="30">
        <v>78.738949704217646</v>
      </c>
      <c r="J35" s="30">
        <v>132.42459722982059</v>
      </c>
      <c r="K35" s="30">
        <v>108.90517069479453</v>
      </c>
      <c r="L35" s="30">
        <v>45.504977426463448</v>
      </c>
      <c r="M35" s="30">
        <v>50.617896238425629</v>
      </c>
      <c r="N35" s="30">
        <v>108.90517069479453</v>
      </c>
      <c r="O35" s="35"/>
      <c r="P35" s="36">
        <v>86.919619803357151</v>
      </c>
      <c r="Q35" s="35"/>
    </row>
    <row r="36" spans="1:17" ht="15" customHeight="1" x14ac:dyDescent="0.3">
      <c r="A36" s="29">
        <v>1992</v>
      </c>
      <c r="B36" s="51">
        <v>1.2541</v>
      </c>
      <c r="C36" s="30">
        <v>79.761533466610089</v>
      </c>
      <c r="D36" s="30">
        <v>66.46794455550841</v>
      </c>
      <c r="E36" s="30">
        <v>75.671198417040344</v>
      </c>
      <c r="F36" s="30">
        <v>70.558279605078155</v>
      </c>
      <c r="G36" s="30">
        <v>79.761533466610089</v>
      </c>
      <c r="H36" s="30">
        <v>140.60526732896008</v>
      </c>
      <c r="I36" s="30">
        <v>63.911485149527309</v>
      </c>
      <c r="J36" s="30">
        <v>124.2439271306811</v>
      </c>
      <c r="K36" s="30">
        <v>104.81483564522479</v>
      </c>
      <c r="L36" s="30">
        <v>42.437226139286132</v>
      </c>
      <c r="M36" s="30">
        <v>46.016269307659663</v>
      </c>
      <c r="N36" s="30">
        <v>107.88258693240211</v>
      </c>
      <c r="O36" s="35">
        <v>105.83741940761723</v>
      </c>
      <c r="P36" s="36">
        <v>86.919619803357151</v>
      </c>
      <c r="Q36" s="35">
        <v>70.558279605078155</v>
      </c>
    </row>
    <row r="37" spans="1:17" ht="15" customHeight="1" x14ac:dyDescent="0.3">
      <c r="A37" s="29">
        <v>1993</v>
      </c>
      <c r="B37" s="51">
        <v>1.1821999999999999</v>
      </c>
      <c r="C37" s="30">
        <v>73.626030892255457</v>
      </c>
      <c r="D37" s="30">
        <v>62.888901387134872</v>
      </c>
      <c r="E37" s="30">
        <v>72.092155248666813</v>
      </c>
      <c r="F37" s="30">
        <v>66.979236436704625</v>
      </c>
      <c r="G37" s="30">
        <v>76.182490298236559</v>
      </c>
      <c r="H37" s="30">
        <v>139.58268356656765</v>
      </c>
      <c r="I37" s="30">
        <v>65.956652674312181</v>
      </c>
      <c r="J37" s="30">
        <v>122.71005148709244</v>
      </c>
      <c r="K37" s="30">
        <v>99.701916833262601</v>
      </c>
      <c r="L37" s="30">
        <v>36.813015446127729</v>
      </c>
      <c r="M37" s="30">
        <v>47.550144951248321</v>
      </c>
      <c r="N37" s="30">
        <v>107.88258693240211</v>
      </c>
      <c r="O37" s="35">
        <v>105.83741940761723</v>
      </c>
      <c r="P37" s="36">
        <v>86.919619803357151</v>
      </c>
      <c r="Q37" s="35">
        <v>69.024403961489497</v>
      </c>
    </row>
    <row r="38" spans="1:17" ht="15" customHeight="1" x14ac:dyDescent="0.3">
      <c r="A38" s="29">
        <v>1994</v>
      </c>
      <c r="B38" s="51">
        <v>1.206</v>
      </c>
      <c r="C38" s="30">
        <v>68.001820199097054</v>
      </c>
      <c r="D38" s="30">
        <v>62.377609505938658</v>
      </c>
      <c r="E38" s="30">
        <v>71.580863367470585</v>
      </c>
      <c r="F38" s="30">
        <v>66.979236436704625</v>
      </c>
      <c r="G38" s="30">
        <v>76.182490298236559</v>
      </c>
      <c r="H38" s="30">
        <v>126.80038653666219</v>
      </c>
      <c r="I38" s="30">
        <v>61.355025743546221</v>
      </c>
      <c r="J38" s="30">
        <v>119.13100831871891</v>
      </c>
      <c r="K38" s="30">
        <v>94.077706140104198</v>
      </c>
      <c r="L38" s="30">
        <v>35.790431683735292</v>
      </c>
      <c r="M38" s="30">
        <v>44.993685545267226</v>
      </c>
      <c r="N38" s="30">
        <v>107.88258693240211</v>
      </c>
      <c r="O38" s="35">
        <v>105.83741940761723</v>
      </c>
      <c r="P38" s="36">
        <v>86.919619803357151</v>
      </c>
      <c r="Q38" s="35">
        <v>70.046987723881941</v>
      </c>
    </row>
    <row r="39" spans="1:17" ht="15" customHeight="1" x14ac:dyDescent="0.3">
      <c r="A39" s="29">
        <v>1995</v>
      </c>
      <c r="B39" s="51">
        <v>1.3641000000000001</v>
      </c>
      <c r="C39" s="30">
        <v>65.445360793115967</v>
      </c>
      <c r="D39" s="30">
        <v>63.911485149527309</v>
      </c>
      <c r="E39" s="30">
        <v>73.114739011059243</v>
      </c>
      <c r="F39" s="30">
        <v>69.024403961489497</v>
      </c>
      <c r="G39" s="30">
        <v>78.227657823021431</v>
      </c>
      <c r="H39" s="30">
        <v>120.66488396230757</v>
      </c>
      <c r="I39" s="30">
        <v>60.84373386235</v>
      </c>
      <c r="J39" s="30">
        <v>117.59713267513025</v>
      </c>
      <c r="K39" s="30">
        <v>99.190624952066386</v>
      </c>
      <c r="L39" s="30">
        <v>38.858182970912608</v>
      </c>
      <c r="M39" s="30">
        <v>42.437226139286132</v>
      </c>
      <c r="N39" s="30">
        <v>107.88258693240211</v>
      </c>
      <c r="O39" s="35">
        <v>105.83741940761723</v>
      </c>
      <c r="P39" s="36">
        <v>86.919619803357151</v>
      </c>
      <c r="Q39" s="35">
        <v>68.513112080293283</v>
      </c>
    </row>
    <row r="40" spans="1:17" ht="15" customHeight="1" x14ac:dyDescent="0.3">
      <c r="A40" s="29">
        <v>1996</v>
      </c>
      <c r="B40" s="51">
        <v>1.3007</v>
      </c>
      <c r="C40" s="30">
        <v>81.806700991394962</v>
      </c>
      <c r="D40" s="30">
        <v>70.046987723881941</v>
      </c>
      <c r="E40" s="30">
        <v>79.25024158541386</v>
      </c>
      <c r="F40" s="30">
        <v>75.159906535844115</v>
      </c>
      <c r="G40" s="30">
        <v>84.363160397376049</v>
      </c>
      <c r="H40" s="30">
        <v>149.2972293092958</v>
      </c>
      <c r="I40" s="30">
        <v>59.309858218761349</v>
      </c>
      <c r="J40" s="30">
        <v>120.15359208111134</v>
      </c>
      <c r="K40" s="30">
        <v>102.76966812043992</v>
      </c>
      <c r="L40" s="30">
        <v>38.346891089716387</v>
      </c>
      <c r="M40" s="30">
        <v>44.482393664071012</v>
      </c>
      <c r="N40" s="30">
        <v>107.88258693240211</v>
      </c>
      <c r="O40" s="35">
        <v>105.83741940761723</v>
      </c>
      <c r="P40" s="36">
        <v>86.919619803357151</v>
      </c>
      <c r="Q40" s="35">
        <v>68.513112080293283</v>
      </c>
    </row>
    <row r="41" spans="1:17" s="1" customFormat="1" ht="15" customHeight="1" x14ac:dyDescent="0.25">
      <c r="A41" s="29">
        <v>1997</v>
      </c>
      <c r="B41" s="51">
        <v>1.1274</v>
      </c>
      <c r="C41" s="37">
        <v>87.94220356574958</v>
      </c>
      <c r="D41" s="37">
        <v>72.092155248666813</v>
      </c>
      <c r="E41" s="37">
        <v>81.295409110198747</v>
      </c>
      <c r="F41" s="37">
        <v>77.205074060628988</v>
      </c>
      <c r="G41" s="37">
        <v>86.408327922160922</v>
      </c>
      <c r="H41" s="37">
        <v>151.34239683408069</v>
      </c>
      <c r="I41" s="37">
        <v>70.046987723881941</v>
      </c>
      <c r="J41" s="37">
        <v>130.3794297050357</v>
      </c>
      <c r="K41" s="37">
        <v>108.90517069479453</v>
      </c>
      <c r="L41" s="37">
        <v>42.437226139286132</v>
      </c>
      <c r="M41" s="37">
        <v>51.129188119621851</v>
      </c>
      <c r="N41" s="37">
        <v>107.88258693240211</v>
      </c>
      <c r="O41" s="38">
        <v>105.83741940761723</v>
      </c>
      <c r="P41" s="39">
        <v>86.919619803357151</v>
      </c>
      <c r="Q41" s="38">
        <v>68.513112080293283</v>
      </c>
    </row>
    <row r="42" spans="1:17" ht="15" customHeight="1" x14ac:dyDescent="0.3">
      <c r="A42" s="29">
        <v>1998</v>
      </c>
      <c r="B42" s="51">
        <v>1.1117999999999999</v>
      </c>
      <c r="C42" s="30">
        <v>59.821150099957563</v>
      </c>
      <c r="D42" s="30">
        <v>60.332441981153785</v>
      </c>
      <c r="E42" s="30">
        <v>69.535695842685712</v>
      </c>
      <c r="F42" s="30">
        <v>65.445360793115967</v>
      </c>
      <c r="G42" s="30">
        <v>74.648614654647901</v>
      </c>
      <c r="H42" s="30">
        <v>119.13100831871891</v>
      </c>
      <c r="I42" s="30">
        <v>62.377609505938658</v>
      </c>
      <c r="J42" s="37">
        <v>124.2439271306811</v>
      </c>
      <c r="K42" s="37">
        <v>102.76966812043992</v>
      </c>
      <c r="L42" s="30">
        <v>37.32430732732395</v>
      </c>
      <c r="M42" s="30">
        <v>50.106604357229415</v>
      </c>
      <c r="N42" s="30">
        <v>107.88258693240211</v>
      </c>
      <c r="O42" s="35">
        <v>105.83741940761723</v>
      </c>
      <c r="P42" s="36">
        <v>86.919619803357151</v>
      </c>
      <c r="Q42" s="35">
        <v>68.513112080293283</v>
      </c>
    </row>
    <row r="43" spans="1:17" ht="15" customHeight="1" x14ac:dyDescent="0.3">
      <c r="A43" s="29">
        <v>1999</v>
      </c>
      <c r="B43" s="51">
        <v>1.0658000000000001</v>
      </c>
      <c r="C43" s="30">
        <v>83.34057663498362</v>
      </c>
      <c r="D43" s="40"/>
      <c r="E43" s="40"/>
      <c r="F43" s="30">
        <v>77.716365941825217</v>
      </c>
      <c r="G43" s="30">
        <v>86.919619803357151</v>
      </c>
      <c r="H43" s="30">
        <v>155.43273188365043</v>
      </c>
      <c r="I43" s="30">
        <v>52.663063763210502</v>
      </c>
      <c r="J43" s="37">
        <v>117.59713267513025</v>
      </c>
      <c r="K43" s="37">
        <v>104.81483564522479</v>
      </c>
      <c r="L43" s="30">
        <v>34.256556040146641</v>
      </c>
      <c r="M43" s="30">
        <v>46.527561188855884</v>
      </c>
      <c r="N43" s="30">
        <v>107.88258693240211</v>
      </c>
      <c r="O43" s="35">
        <v>105.83741940761723</v>
      </c>
      <c r="P43" s="36">
        <v>86.919619803357151</v>
      </c>
      <c r="Q43" s="35">
        <v>68.513112080293283</v>
      </c>
    </row>
    <row r="44" spans="1:17" ht="15" customHeight="1" x14ac:dyDescent="0.3">
      <c r="A44" s="29">
        <v>2000</v>
      </c>
      <c r="B44" s="51">
        <v>0.92359999999999998</v>
      </c>
      <c r="C44" s="30">
        <v>155.94402376484663</v>
      </c>
      <c r="D44" s="40"/>
      <c r="E44" s="40"/>
      <c r="F44" s="31">
        <v>124.75521901187732</v>
      </c>
      <c r="G44" s="32"/>
      <c r="H44" s="30">
        <v>256.66852436050169</v>
      </c>
      <c r="I44" s="30">
        <v>92.543830496515554</v>
      </c>
      <c r="J44" s="37">
        <v>157.98919128963152</v>
      </c>
      <c r="K44" s="37">
        <v>128.84555406144707</v>
      </c>
      <c r="L44" s="30">
        <v>41.925934258089917</v>
      </c>
      <c r="M44" s="30">
        <v>51.129188119621851</v>
      </c>
      <c r="N44" s="30">
        <v>111.97292198197185</v>
      </c>
      <c r="O44" s="35">
        <v>105.83741940761723</v>
      </c>
      <c r="P44" s="36">
        <v>91.009954852926896</v>
      </c>
      <c r="Q44" s="35">
        <v>69.024403961489497</v>
      </c>
    </row>
    <row r="45" spans="1:17" ht="15" customHeight="1" x14ac:dyDescent="0.3">
      <c r="A45" s="29">
        <v>2001</v>
      </c>
      <c r="B45" s="51">
        <v>0.89559999999999995</v>
      </c>
      <c r="C45" s="30">
        <v>141</v>
      </c>
      <c r="D45" s="40"/>
      <c r="E45" s="40"/>
      <c r="F45" s="31">
        <v>108</v>
      </c>
      <c r="G45" s="32"/>
      <c r="H45" s="30">
        <v>235</v>
      </c>
      <c r="I45" s="30">
        <v>123</v>
      </c>
      <c r="J45" s="37">
        <v>202</v>
      </c>
      <c r="K45" s="37">
        <v>159</v>
      </c>
      <c r="L45" s="30">
        <v>53</v>
      </c>
      <c r="M45" s="30">
        <v>60</v>
      </c>
      <c r="N45" s="30">
        <v>120</v>
      </c>
      <c r="O45" s="35">
        <v>111</v>
      </c>
      <c r="P45" s="36">
        <v>93</v>
      </c>
      <c r="Q45" s="35">
        <v>74</v>
      </c>
    </row>
    <row r="46" spans="1:17" ht="15" customHeight="1" x14ac:dyDescent="0.3">
      <c r="A46" s="29">
        <v>2002</v>
      </c>
      <c r="B46" s="51">
        <v>0.9456</v>
      </c>
      <c r="C46" s="30">
        <v>130</v>
      </c>
      <c r="D46" s="40"/>
      <c r="E46" s="40"/>
      <c r="F46" s="31">
        <v>115</v>
      </c>
      <c r="G46" s="32"/>
      <c r="H46" s="30">
        <v>215</v>
      </c>
      <c r="I46" s="30">
        <v>105</v>
      </c>
      <c r="J46" s="37">
        <v>182</v>
      </c>
      <c r="K46" s="37">
        <v>151</v>
      </c>
      <c r="L46" s="30">
        <v>45</v>
      </c>
      <c r="M46" s="40" t="s">
        <v>35</v>
      </c>
      <c r="N46" s="30">
        <v>123</v>
      </c>
      <c r="O46" s="35">
        <v>118</v>
      </c>
      <c r="P46" s="36">
        <v>93</v>
      </c>
      <c r="Q46" s="35">
        <v>74</v>
      </c>
    </row>
    <row r="47" spans="1:17" ht="15" customHeight="1" x14ac:dyDescent="0.3">
      <c r="A47" s="29">
        <v>2003</v>
      </c>
      <c r="B47" s="51">
        <v>1.1312</v>
      </c>
      <c r="C47" s="30">
        <v>133</v>
      </c>
      <c r="D47" s="40"/>
      <c r="E47" s="40"/>
      <c r="F47" s="31">
        <v>124</v>
      </c>
      <c r="G47" s="32"/>
      <c r="H47" s="30">
        <v>222</v>
      </c>
      <c r="I47" s="30">
        <v>111</v>
      </c>
      <c r="J47" s="37">
        <v>200</v>
      </c>
      <c r="K47" s="37">
        <v>167</v>
      </c>
      <c r="L47" s="30">
        <v>40</v>
      </c>
      <c r="M47" s="30">
        <v>53</v>
      </c>
      <c r="N47" s="30">
        <v>123</v>
      </c>
      <c r="O47" s="35">
        <v>118</v>
      </c>
      <c r="P47" s="36">
        <v>93</v>
      </c>
      <c r="Q47" s="35">
        <v>74</v>
      </c>
    </row>
    <row r="48" spans="1:17" ht="15" customHeight="1" x14ac:dyDescent="0.3">
      <c r="A48" s="29">
        <v>2004</v>
      </c>
      <c r="B48" s="51">
        <v>1.2433000000000001</v>
      </c>
      <c r="C48" s="30">
        <v>151</v>
      </c>
      <c r="D48" s="40"/>
      <c r="E48" s="40"/>
      <c r="F48" s="31">
        <v>117</v>
      </c>
      <c r="G48" s="32"/>
      <c r="H48" s="30">
        <v>255</v>
      </c>
      <c r="I48" s="30">
        <v>105</v>
      </c>
      <c r="J48" s="37">
        <v>194</v>
      </c>
      <c r="K48" s="37">
        <v>176</v>
      </c>
      <c r="L48" s="30">
        <v>55</v>
      </c>
      <c r="M48" s="30">
        <v>61</v>
      </c>
      <c r="N48" s="174">
        <v>123</v>
      </c>
      <c r="O48" s="176"/>
      <c r="P48" s="53">
        <v>93</v>
      </c>
      <c r="Q48" s="53">
        <v>74</v>
      </c>
    </row>
    <row r="49" spans="1:17" ht="15" customHeight="1" x14ac:dyDescent="0.3">
      <c r="A49" s="29">
        <v>2005</v>
      </c>
      <c r="B49" s="51">
        <v>1.2447999999999999</v>
      </c>
      <c r="C49" s="30">
        <v>211</v>
      </c>
      <c r="D49" s="40"/>
      <c r="E49" s="40"/>
      <c r="F49" s="31">
        <v>166</v>
      </c>
      <c r="G49" s="32"/>
      <c r="H49" s="30">
        <v>342</v>
      </c>
      <c r="I49" s="30">
        <v>142</v>
      </c>
      <c r="J49" s="37">
        <v>226</v>
      </c>
      <c r="K49" s="37">
        <v>206</v>
      </c>
      <c r="L49" s="30">
        <v>65</v>
      </c>
      <c r="M49" s="30">
        <v>91</v>
      </c>
      <c r="N49" s="174" t="s">
        <v>74</v>
      </c>
      <c r="O49" s="175"/>
      <c r="P49" s="175"/>
      <c r="Q49" s="176"/>
    </row>
    <row r="50" spans="1:17" ht="15" customHeight="1" x14ac:dyDescent="0.3">
      <c r="A50" s="29">
        <v>2006</v>
      </c>
      <c r="B50" s="51">
        <v>1.2557</v>
      </c>
      <c r="C50" s="30">
        <v>260</v>
      </c>
      <c r="D50" s="40"/>
      <c r="E50" s="40"/>
      <c r="F50" s="31">
        <v>203</v>
      </c>
      <c r="G50" s="32"/>
      <c r="H50" s="30">
        <v>384</v>
      </c>
      <c r="I50" s="30">
        <v>191</v>
      </c>
      <c r="J50" s="37">
        <v>273</v>
      </c>
      <c r="K50" s="37">
        <v>220</v>
      </c>
      <c r="L50" s="30">
        <v>62</v>
      </c>
      <c r="M50" s="30">
        <v>104</v>
      </c>
      <c r="N50" s="174">
        <v>92</v>
      </c>
      <c r="O50" s="175"/>
      <c r="P50" s="175"/>
      <c r="Q50" s="176"/>
    </row>
    <row r="51" spans="1:17" ht="15" customHeight="1" x14ac:dyDescent="0.3">
      <c r="A51" s="29">
        <v>2007</v>
      </c>
      <c r="B51" s="51">
        <v>1.3706</v>
      </c>
      <c r="C51" s="30">
        <v>260</v>
      </c>
      <c r="D51" s="40"/>
      <c r="E51" s="40"/>
      <c r="F51" s="31">
        <v>198</v>
      </c>
      <c r="G51" s="32"/>
      <c r="H51" s="30">
        <v>378</v>
      </c>
      <c r="I51" s="30">
        <v>180</v>
      </c>
      <c r="J51" s="37">
        <v>260</v>
      </c>
      <c r="K51" s="37">
        <v>209</v>
      </c>
      <c r="L51" s="30">
        <v>68</v>
      </c>
      <c r="M51" s="30">
        <v>94</v>
      </c>
      <c r="N51" s="174">
        <v>98</v>
      </c>
      <c r="O51" s="175"/>
      <c r="P51" s="175"/>
      <c r="Q51" s="176"/>
    </row>
    <row r="52" spans="1:17" ht="15" customHeight="1" x14ac:dyDescent="0.3">
      <c r="A52" s="29">
        <v>2008</v>
      </c>
      <c r="B52" s="51">
        <v>1.4705999999999999</v>
      </c>
      <c r="C52" s="30">
        <v>346</v>
      </c>
      <c r="D52" s="40"/>
      <c r="E52" s="40"/>
      <c r="F52" s="31">
        <v>275</v>
      </c>
      <c r="G52" s="32"/>
      <c r="H52" s="30">
        <v>498</v>
      </c>
      <c r="I52" s="30">
        <v>237</v>
      </c>
      <c r="J52" s="37">
        <v>324</v>
      </c>
      <c r="K52" s="37">
        <v>252</v>
      </c>
      <c r="L52" s="30">
        <v>112</v>
      </c>
      <c r="M52" s="30">
        <v>142</v>
      </c>
      <c r="N52" s="174">
        <v>99</v>
      </c>
      <c r="O52" s="175"/>
      <c r="P52" s="175"/>
      <c r="Q52" s="176"/>
    </row>
    <row r="53" spans="1:17" ht="15" customHeight="1" x14ac:dyDescent="0.3">
      <c r="A53" s="29">
        <v>2009</v>
      </c>
      <c r="B53" s="51">
        <v>1.3933</v>
      </c>
      <c r="C53" s="30">
        <v>218</v>
      </c>
      <c r="D53" s="40"/>
      <c r="E53" s="40"/>
      <c r="F53" s="31">
        <v>208</v>
      </c>
      <c r="G53" s="32"/>
      <c r="H53" s="30">
        <v>329</v>
      </c>
      <c r="I53" s="30">
        <v>198</v>
      </c>
      <c r="J53" s="37">
        <v>301</v>
      </c>
      <c r="K53" s="37">
        <v>239</v>
      </c>
      <c r="L53" s="30">
        <v>79</v>
      </c>
      <c r="M53" s="30">
        <v>151</v>
      </c>
      <c r="N53" s="174">
        <v>113</v>
      </c>
      <c r="O53" s="175"/>
      <c r="P53" s="175"/>
      <c r="Q53" s="176"/>
    </row>
    <row r="54" spans="1:17" ht="15" customHeight="1" x14ac:dyDescent="0.3">
      <c r="A54" s="29">
        <v>2010</v>
      </c>
      <c r="B54" s="51">
        <v>1.3257000000000001</v>
      </c>
      <c r="C54" s="30">
        <v>297</v>
      </c>
      <c r="D54" s="40"/>
      <c r="E54" s="40"/>
      <c r="F54" s="31">
        <v>270</v>
      </c>
      <c r="G54" s="32"/>
      <c r="H54" s="30">
        <v>422</v>
      </c>
      <c r="I54" s="30">
        <v>185</v>
      </c>
      <c r="J54" s="37">
        <v>281</v>
      </c>
      <c r="K54" s="37">
        <v>222</v>
      </c>
      <c r="L54" s="30">
        <v>85</v>
      </c>
      <c r="M54" s="30">
        <v>160</v>
      </c>
      <c r="N54" s="174">
        <v>120</v>
      </c>
      <c r="O54" s="175"/>
      <c r="P54" s="175"/>
      <c r="Q54" s="176"/>
    </row>
    <row r="55" spans="1:17" ht="15" customHeight="1" x14ac:dyDescent="0.3">
      <c r="A55" s="29">
        <v>2011</v>
      </c>
      <c r="B55" s="51">
        <v>1.3919999999999999</v>
      </c>
      <c r="C55" s="30">
        <v>400</v>
      </c>
      <c r="D55" s="40"/>
      <c r="E55" s="40"/>
      <c r="F55" s="31">
        <v>355</v>
      </c>
      <c r="G55" s="32"/>
      <c r="H55" s="30">
        <v>537</v>
      </c>
      <c r="I55" s="30">
        <v>230</v>
      </c>
      <c r="J55" s="37">
        <v>297.18437379601704</v>
      </c>
      <c r="K55" s="37">
        <v>240.71218533876709</v>
      </c>
      <c r="L55" s="30">
        <v>107</v>
      </c>
      <c r="M55" s="30"/>
      <c r="N55" s="174">
        <v>128</v>
      </c>
      <c r="O55" s="175"/>
      <c r="P55" s="175"/>
      <c r="Q55" s="176"/>
    </row>
    <row r="56" spans="1:17" ht="15" customHeight="1" x14ac:dyDescent="0.3">
      <c r="A56" s="29">
        <v>2012</v>
      </c>
      <c r="B56" s="51">
        <v>1.2856000000000001</v>
      </c>
      <c r="C56" s="30">
        <v>441</v>
      </c>
      <c r="D56" s="40"/>
      <c r="E56" s="40"/>
      <c r="F56" s="31">
        <v>394</v>
      </c>
      <c r="G56" s="32"/>
      <c r="H56" s="30">
        <v>589</v>
      </c>
      <c r="I56" s="30">
        <v>263</v>
      </c>
      <c r="J56" s="37">
        <v>318.45201429927891</v>
      </c>
      <c r="K56" s="37">
        <v>263.68657752558028</v>
      </c>
      <c r="L56" s="30">
        <v>93</v>
      </c>
      <c r="M56" s="30"/>
      <c r="N56" s="174">
        <v>137</v>
      </c>
      <c r="O56" s="175"/>
      <c r="P56" s="175"/>
      <c r="Q56" s="176"/>
    </row>
    <row r="57" spans="1:17" ht="15" customHeight="1" x14ac:dyDescent="0.3">
      <c r="A57" s="29">
        <v>2013</v>
      </c>
      <c r="B57" s="51">
        <v>1.3281000000000001</v>
      </c>
      <c r="C57" s="30">
        <v>420</v>
      </c>
      <c r="D57" s="57"/>
      <c r="E57" s="57"/>
      <c r="F57" s="172">
        <v>349</v>
      </c>
      <c r="G57" s="173"/>
      <c r="H57" s="30">
        <v>548</v>
      </c>
      <c r="I57" s="30">
        <v>250</v>
      </c>
      <c r="J57" s="37">
        <v>317.9214220984752</v>
      </c>
      <c r="K57" s="37">
        <v>271.77600649628175</v>
      </c>
      <c r="L57" s="30">
        <v>79</v>
      </c>
      <c r="M57" s="58"/>
      <c r="N57" s="174">
        <v>141</v>
      </c>
      <c r="O57" s="175"/>
      <c r="P57" s="175"/>
      <c r="Q57" s="176"/>
    </row>
    <row r="58" spans="1:17" ht="15" customHeight="1" x14ac:dyDescent="0.3">
      <c r="A58" s="29">
        <v>2014</v>
      </c>
      <c r="B58" s="51">
        <v>1.3285</v>
      </c>
      <c r="C58" s="30">
        <v>388</v>
      </c>
      <c r="D58" s="57"/>
      <c r="E58" s="57"/>
      <c r="F58" s="172">
        <v>309</v>
      </c>
      <c r="G58" s="173"/>
      <c r="H58" s="30">
        <v>499</v>
      </c>
      <c r="I58" s="30">
        <v>211</v>
      </c>
      <c r="J58" s="37">
        <v>285.22302834284767</v>
      </c>
      <c r="K58" s="37">
        <v>257.60668630154157</v>
      </c>
      <c r="L58" s="30">
        <v>73</v>
      </c>
      <c r="M58" s="58"/>
      <c r="N58" s="174">
        <v>144</v>
      </c>
      <c r="O58" s="175"/>
      <c r="P58" s="175"/>
      <c r="Q58" s="176"/>
    </row>
    <row r="59" spans="1:17" ht="15" customHeight="1" x14ac:dyDescent="0.3">
      <c r="A59" s="29">
        <v>2015</v>
      </c>
      <c r="B59" s="51">
        <v>1.1094999999999999</v>
      </c>
      <c r="C59" s="30">
        <v>249</v>
      </c>
      <c r="D59" s="57"/>
      <c r="E59" s="57"/>
      <c r="F59" s="172">
        <v>180</v>
      </c>
      <c r="G59" s="173"/>
      <c r="H59" s="30">
        <v>373</v>
      </c>
      <c r="I59" s="30">
        <v>185</v>
      </c>
      <c r="J59" s="37">
        <v>270.49476809954751</v>
      </c>
      <c r="K59" s="37">
        <v>247.63190905084252</v>
      </c>
      <c r="L59" s="30">
        <v>68</v>
      </c>
      <c r="M59" s="58"/>
      <c r="N59" s="174"/>
      <c r="O59" s="175"/>
      <c r="P59" s="175"/>
      <c r="Q59" s="176"/>
    </row>
    <row r="60" spans="1:17" ht="15" customHeight="1" x14ac:dyDescent="0.3">
      <c r="A60" s="29">
        <v>2016</v>
      </c>
      <c r="B60" s="51">
        <v>1.1069</v>
      </c>
      <c r="C60" s="30">
        <v>194</v>
      </c>
      <c r="D60" s="57"/>
      <c r="E60" s="57"/>
      <c r="F60" s="172">
        <v>151</v>
      </c>
      <c r="G60" s="173"/>
      <c r="H60" s="30">
        <v>310</v>
      </c>
      <c r="I60" s="30">
        <v>136</v>
      </c>
      <c r="J60" s="37">
        <v>224.76514817387354</v>
      </c>
      <c r="K60" s="37">
        <v>200.37253844638246</v>
      </c>
      <c r="L60" s="30">
        <v>67</v>
      </c>
      <c r="M60" s="58"/>
      <c r="N60" s="60"/>
      <c r="O60" s="61"/>
      <c r="P60" s="61"/>
      <c r="Q60" s="62"/>
    </row>
    <row r="61" spans="1:17" ht="15" customHeight="1" x14ac:dyDescent="0.3">
      <c r="A61" s="29">
        <v>2017</v>
      </c>
      <c r="B61" s="51">
        <v>1.1296999999999999</v>
      </c>
      <c r="C61" s="30">
        <v>244</v>
      </c>
      <c r="D61" s="57"/>
      <c r="E61" s="57"/>
      <c r="F61" s="172">
        <v>215</v>
      </c>
      <c r="G61" s="173"/>
      <c r="H61" s="30">
        <v>364</v>
      </c>
      <c r="I61" s="30">
        <v>151</v>
      </c>
      <c r="J61" s="37">
        <v>225</v>
      </c>
      <c r="K61" s="37">
        <v>203.86152960762954</v>
      </c>
      <c r="L61" s="30">
        <v>92</v>
      </c>
      <c r="M61" s="58"/>
      <c r="N61" s="60"/>
      <c r="O61" s="61"/>
      <c r="P61" s="61"/>
      <c r="Q61" s="62"/>
    </row>
    <row r="62" spans="1:17" ht="15" customHeight="1" x14ac:dyDescent="0.3">
      <c r="A62" s="29">
        <v>2018</v>
      </c>
      <c r="B62" s="51">
        <v>1.181</v>
      </c>
      <c r="C62" s="30">
        <v>309</v>
      </c>
      <c r="D62" s="57"/>
      <c r="E62" s="57"/>
      <c r="F62" s="172">
        <v>268</v>
      </c>
      <c r="G62" s="173"/>
      <c r="H62" s="30">
        <v>446</v>
      </c>
      <c r="I62" s="30">
        <v>175</v>
      </c>
      <c r="J62" s="133">
        <v>239</v>
      </c>
      <c r="K62" s="133">
        <v>230</v>
      </c>
      <c r="L62" s="30">
        <v>95</v>
      </c>
      <c r="M62" s="58"/>
      <c r="N62" s="60"/>
      <c r="O62" s="61"/>
      <c r="P62" s="61"/>
      <c r="Q62" s="62"/>
    </row>
    <row r="63" spans="1:17" ht="15" customHeight="1" x14ac:dyDescent="0.3">
      <c r="A63" s="29">
        <v>2019</v>
      </c>
      <c r="B63" s="51">
        <v>1.1194999999999999</v>
      </c>
      <c r="C63" s="30">
        <v>291</v>
      </c>
      <c r="D63" s="57"/>
      <c r="E63" s="57"/>
      <c r="F63" s="172">
        <v>270</v>
      </c>
      <c r="G63" s="173"/>
      <c r="H63" s="30">
        <v>433</v>
      </c>
      <c r="I63" s="30">
        <v>145</v>
      </c>
      <c r="J63" s="133">
        <v>225</v>
      </c>
      <c r="K63" s="133">
        <v>192</v>
      </c>
      <c r="L63" s="30">
        <v>79</v>
      </c>
      <c r="M63" s="58"/>
      <c r="N63" s="60"/>
      <c r="O63" s="61"/>
      <c r="P63" s="61"/>
      <c r="Q63" s="62"/>
    </row>
    <row r="64" spans="1:17" ht="15" customHeight="1" x14ac:dyDescent="0.3">
      <c r="A64" s="29">
        <v>2020</v>
      </c>
      <c r="B64" s="51">
        <v>1.1422000000000001</v>
      </c>
      <c r="C64" s="30">
        <v>193</v>
      </c>
      <c r="D64" s="57"/>
      <c r="E64" s="57"/>
      <c r="F64" s="172">
        <v>187</v>
      </c>
      <c r="G64" s="173"/>
      <c r="H64" s="30">
        <v>291</v>
      </c>
      <c r="I64" s="30">
        <v>108</v>
      </c>
      <c r="J64" s="124" t="s">
        <v>250</v>
      </c>
      <c r="K64" s="124" t="s">
        <v>249</v>
      </c>
      <c r="L64" s="30">
        <v>63</v>
      </c>
      <c r="M64" s="58"/>
      <c r="N64" s="60"/>
      <c r="O64" s="61"/>
      <c r="P64" s="61"/>
      <c r="Q64" s="62"/>
    </row>
    <row r="65" spans="1:17" ht="15" customHeight="1" x14ac:dyDescent="0.3">
      <c r="A65" s="29">
        <v>2021</v>
      </c>
      <c r="B65" s="51">
        <v>1.1827000000000001</v>
      </c>
      <c r="C65" s="30">
        <v>293</v>
      </c>
      <c r="D65" s="57"/>
      <c r="E65" s="57"/>
      <c r="F65" s="172">
        <v>285</v>
      </c>
      <c r="G65" s="173"/>
      <c r="H65" s="30">
        <v>459</v>
      </c>
      <c r="I65" s="30">
        <v>237</v>
      </c>
      <c r="J65" s="124" t="s">
        <v>283</v>
      </c>
      <c r="K65" s="124" t="s">
        <v>284</v>
      </c>
      <c r="L65" s="30"/>
      <c r="M65" s="58"/>
      <c r="N65" s="60"/>
      <c r="O65" s="61"/>
      <c r="P65" s="61"/>
      <c r="Q65" s="62"/>
    </row>
    <row r="66" spans="1:17" ht="15" customHeight="1" x14ac:dyDescent="0.3">
      <c r="A66" s="29">
        <v>2022</v>
      </c>
      <c r="B66" s="51">
        <v>1.0529999999999999</v>
      </c>
      <c r="C66" s="30" t="s">
        <v>322</v>
      </c>
      <c r="D66" s="57"/>
      <c r="E66" s="57"/>
      <c r="F66" s="172">
        <v>475</v>
      </c>
      <c r="G66" s="173"/>
      <c r="H66" s="30">
        <v>854</v>
      </c>
      <c r="I66" s="30" t="s">
        <v>322</v>
      </c>
      <c r="J66" s="124" t="s">
        <v>323</v>
      </c>
      <c r="K66" s="124" t="s">
        <v>324</v>
      </c>
      <c r="L66" s="30"/>
      <c r="M66" s="58"/>
      <c r="N66" s="60"/>
      <c r="O66" s="61"/>
      <c r="P66" s="61"/>
      <c r="Q66" s="62"/>
    </row>
    <row r="67" spans="1:17" ht="9.75" customHeight="1" x14ac:dyDescent="0.3">
      <c r="A67" s="41"/>
      <c r="B67" s="41"/>
      <c r="C67" s="42"/>
      <c r="D67" s="42"/>
      <c r="E67" s="42"/>
      <c r="F67" s="42"/>
      <c r="G67" s="52"/>
      <c r="H67" s="42"/>
      <c r="I67" s="42"/>
      <c r="J67" s="42"/>
      <c r="K67" s="42"/>
      <c r="L67" s="42"/>
      <c r="M67" s="42"/>
      <c r="N67" s="42"/>
      <c r="O67" s="52"/>
      <c r="P67" s="52"/>
      <c r="Q67" s="55"/>
    </row>
    <row r="68" spans="1:17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s="1" customFormat="1" ht="12.5" x14ac:dyDescent="0.25">
      <c r="A70" s="18" t="s">
        <v>36</v>
      </c>
      <c r="B70" s="18"/>
      <c r="C70" s="18"/>
      <c r="D70" s="18"/>
      <c r="E70" s="18"/>
      <c r="F70" s="18"/>
      <c r="G70" s="18"/>
      <c r="H70" s="18"/>
      <c r="I70" s="18"/>
      <c r="J70" s="18"/>
      <c r="K70" s="6"/>
      <c r="L70" s="6"/>
      <c r="M70" s="6"/>
      <c r="N70" s="6" t="s">
        <v>41</v>
      </c>
      <c r="O70" s="18"/>
      <c r="P70" s="18"/>
      <c r="Q70" s="18"/>
    </row>
    <row r="71" spans="1:17" s="1" customFormat="1" ht="12.5" x14ac:dyDescent="0.25">
      <c r="A71" s="18" t="s">
        <v>210</v>
      </c>
      <c r="B71" s="18"/>
      <c r="C71" s="18"/>
      <c r="D71" s="18"/>
      <c r="E71" s="18"/>
      <c r="F71" s="18"/>
      <c r="G71" s="18"/>
      <c r="H71" s="18"/>
      <c r="I71" s="18"/>
      <c r="J71" s="18"/>
      <c r="K71" s="6"/>
      <c r="L71" s="6"/>
      <c r="M71" s="6"/>
      <c r="N71" s="6" t="s">
        <v>64</v>
      </c>
      <c r="O71" s="18"/>
      <c r="P71" s="18"/>
      <c r="Q71" s="18"/>
    </row>
    <row r="72" spans="1:17" s="1" customFormat="1" ht="12.5" x14ac:dyDescent="0.25">
      <c r="A72" s="18" t="s">
        <v>37</v>
      </c>
      <c r="B72" s="18"/>
      <c r="C72" s="18"/>
      <c r="D72" s="18"/>
      <c r="E72" s="18"/>
      <c r="F72" s="18"/>
      <c r="G72" s="18"/>
      <c r="H72" s="18"/>
      <c r="I72" s="18"/>
      <c r="J72" s="18"/>
      <c r="K72" s="6"/>
      <c r="L72" s="6"/>
      <c r="M72" s="6"/>
      <c r="N72" s="6" t="s">
        <v>63</v>
      </c>
      <c r="O72" s="18"/>
      <c r="P72" s="18"/>
      <c r="Q72" s="18"/>
    </row>
    <row r="73" spans="1:17" s="1" customFormat="1" ht="12.5" x14ac:dyDescent="0.25">
      <c r="A73" s="18" t="s">
        <v>77</v>
      </c>
      <c r="B73" s="18"/>
      <c r="C73" s="18"/>
      <c r="D73" s="18"/>
      <c r="E73" s="18"/>
      <c r="F73" s="18"/>
      <c r="G73" s="18"/>
      <c r="H73" s="18"/>
      <c r="I73" s="18"/>
      <c r="J73" s="18"/>
      <c r="K73" s="6"/>
      <c r="L73" s="6"/>
      <c r="M73" s="6"/>
      <c r="N73" s="6"/>
      <c r="O73" s="18"/>
      <c r="P73" s="18"/>
      <c r="Q73" s="18"/>
    </row>
    <row r="74" spans="1:17" s="1" customFormat="1" ht="12.5" x14ac:dyDescent="0.25">
      <c r="A74" s="18" t="s">
        <v>38</v>
      </c>
      <c r="B74" s="18"/>
      <c r="C74" s="18"/>
      <c r="D74" s="18"/>
      <c r="E74" s="18"/>
      <c r="F74" s="18"/>
      <c r="G74" s="18"/>
      <c r="H74" s="18"/>
      <c r="I74" s="18"/>
      <c r="J74" s="18"/>
      <c r="K74" s="6"/>
      <c r="L74" s="6"/>
      <c r="M74" s="6"/>
      <c r="N74" s="6"/>
      <c r="O74" s="18"/>
      <c r="P74" s="18"/>
      <c r="Q74" s="18"/>
    </row>
    <row r="75" spans="1:17" s="1" customFormat="1" ht="12.5" x14ac:dyDescent="0.25">
      <c r="A75" s="18" t="s">
        <v>53</v>
      </c>
      <c r="B75" s="18"/>
      <c r="C75" s="18"/>
      <c r="D75" s="18"/>
      <c r="E75" s="18"/>
      <c r="F75" s="18"/>
      <c r="G75" s="18"/>
      <c r="H75" s="18"/>
      <c r="I75" s="18"/>
      <c r="J75" s="18"/>
      <c r="K75" s="6"/>
      <c r="L75" s="6"/>
      <c r="M75" s="6"/>
      <c r="N75" s="6" t="s">
        <v>42</v>
      </c>
      <c r="O75" s="18"/>
      <c r="P75" s="18"/>
      <c r="Q75" s="18"/>
    </row>
    <row r="76" spans="1:17" s="49" customFormat="1" x14ac:dyDescent="0.3">
      <c r="A76" s="6" t="s">
        <v>70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 t="s">
        <v>65</v>
      </c>
      <c r="O76" s="6"/>
      <c r="P76" s="6"/>
    </row>
    <row r="77" spans="1:17" s="49" customFormat="1" x14ac:dyDescent="0.3">
      <c r="A77" s="6" t="s">
        <v>68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 t="s">
        <v>78</v>
      </c>
      <c r="O77" s="6"/>
      <c r="P77" s="6"/>
    </row>
    <row r="78" spans="1:17" s="49" customFormat="1" x14ac:dyDescent="0.3">
      <c r="A78" s="6" t="s">
        <v>69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7" s="1" customFormat="1" ht="12.5" x14ac:dyDescent="0.25">
      <c r="A79" s="18" t="s">
        <v>67</v>
      </c>
      <c r="B79" s="18"/>
      <c r="C79" s="18"/>
      <c r="D79" s="18"/>
      <c r="E79" s="18"/>
      <c r="F79" s="18"/>
      <c r="G79" s="18"/>
      <c r="H79" s="18"/>
      <c r="I79" s="18"/>
      <c r="J79" s="18"/>
      <c r="K79" s="6"/>
      <c r="L79" s="6"/>
      <c r="M79" s="6"/>
      <c r="N79" s="6"/>
      <c r="O79" s="18"/>
      <c r="P79" s="18"/>
      <c r="Q79" s="18"/>
    </row>
    <row r="80" spans="1:17" s="1" customFormat="1" ht="15.5" x14ac:dyDescent="0.35">
      <c r="A80" s="18" t="s">
        <v>39</v>
      </c>
      <c r="B80" s="18"/>
      <c r="C80" s="18"/>
      <c r="D80" s="18"/>
      <c r="E80" s="18"/>
      <c r="F80" s="18"/>
      <c r="G80" s="18"/>
      <c r="H80" s="18"/>
      <c r="I80" s="18"/>
      <c r="J80" s="18"/>
      <c r="K80" s="50"/>
      <c r="L80" s="7"/>
      <c r="M80" s="7"/>
      <c r="N80" s="7"/>
      <c r="O80" s="18"/>
      <c r="P80" s="18"/>
      <c r="Q80" s="18"/>
    </row>
    <row r="81" spans="1:17" s="1" customFormat="1" ht="15.5" x14ac:dyDescent="0.35">
      <c r="A81" s="18" t="s">
        <v>40</v>
      </c>
      <c r="B81" s="18"/>
      <c r="C81" s="18"/>
      <c r="D81" s="18"/>
      <c r="E81" s="18"/>
      <c r="F81" s="18"/>
      <c r="G81" s="18"/>
      <c r="H81" s="18"/>
      <c r="I81" s="18"/>
      <c r="J81" s="18"/>
      <c r="K81" s="50"/>
      <c r="L81" s="50"/>
      <c r="M81" s="50" t="s">
        <v>54</v>
      </c>
      <c r="N81" s="50"/>
      <c r="O81" s="18"/>
      <c r="P81" s="18"/>
      <c r="Q81" s="18"/>
    </row>
    <row r="82" spans="1:17" s="1" customFormat="1" ht="15.5" x14ac:dyDescent="0.35">
      <c r="A82" s="18" t="s">
        <v>75</v>
      </c>
      <c r="B82" s="18"/>
      <c r="C82" s="18"/>
      <c r="D82" s="18"/>
      <c r="E82" s="18"/>
      <c r="F82" s="18"/>
      <c r="G82" s="18"/>
      <c r="H82" s="18"/>
      <c r="I82" s="18"/>
      <c r="J82" s="18"/>
      <c r="K82" s="50"/>
      <c r="L82" s="50"/>
      <c r="M82" s="50" t="s">
        <v>55</v>
      </c>
      <c r="N82" s="50"/>
      <c r="O82" s="18"/>
      <c r="P82" s="18"/>
      <c r="Q82" s="18"/>
    </row>
    <row r="84" spans="1:17" x14ac:dyDescent="0.3">
      <c r="A84" s="18"/>
      <c r="B84" s="18"/>
    </row>
  </sheetData>
  <mergeCells count="22">
    <mergeCell ref="F66:G66"/>
    <mergeCell ref="N56:Q56"/>
    <mergeCell ref="F61:G61"/>
    <mergeCell ref="F60:G60"/>
    <mergeCell ref="F59:G59"/>
    <mergeCell ref="N59:Q59"/>
    <mergeCell ref="F58:G58"/>
    <mergeCell ref="N58:Q58"/>
    <mergeCell ref="N48:O48"/>
    <mergeCell ref="N49:Q49"/>
    <mergeCell ref="N50:Q50"/>
    <mergeCell ref="N51:Q51"/>
    <mergeCell ref="N55:Q55"/>
    <mergeCell ref="N54:Q54"/>
    <mergeCell ref="N53:Q53"/>
    <mergeCell ref="N52:Q52"/>
    <mergeCell ref="F65:G65"/>
    <mergeCell ref="F62:G62"/>
    <mergeCell ref="F57:G57"/>
    <mergeCell ref="N57:Q57"/>
    <mergeCell ref="F64:G64"/>
    <mergeCell ref="F63:G63"/>
  </mergeCells>
  <phoneticPr fontId="0" type="noConversion"/>
  <printOptions horizontalCentered="1" verticalCentered="1"/>
  <pageMargins left="0.19685039370078741" right="0.19685039370078741" top="0.23622047244094491" bottom="0.19685039370078741" header="0.31496062992125984" footer="0.31496062992125984"/>
  <pageSetup paperSize="9" scale="51" orientation="landscape" verticalDpi="4294967292" r:id="rId1"/>
  <headerFooter alignWithMargins="0">
    <oddFooter xml:space="preserve">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Aktuell Euro</vt:lpstr>
      <vt:lpstr>Jahreswerte Euro</vt:lpstr>
      <vt:lpstr>'Aktuell Euro'!Druckbereich</vt:lpstr>
      <vt:lpstr>'Jahreswerte Euro'!Druckbereich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Dyllong</cp:lastModifiedBy>
  <cp:lastPrinted>2021-06-08T12:20:53Z</cp:lastPrinted>
  <dcterms:created xsi:type="dcterms:W3CDTF">2000-02-18T13:09:27Z</dcterms:created>
  <dcterms:modified xsi:type="dcterms:W3CDTF">2023-01-26T09:52:20Z</dcterms:modified>
</cp:coreProperties>
</file>