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026"/>
  <workbookPr defaultThemeVersion="124226"/>
  <mc:AlternateContent xmlns:mc="http://schemas.openxmlformats.org/markup-compatibility/2006">
    <mc:Choice Requires="x15">
      <x15ac:absPath xmlns:x15ac="http://schemas.microsoft.com/office/spreadsheetml/2010/11/ac" url="F:\STATISTI\Website\"/>
    </mc:Choice>
  </mc:AlternateContent>
  <xr:revisionPtr revIDLastSave="0" documentId="13_ncr:1_{1CE8F8DB-AF0F-4CD6-ABDF-94060FD4CE07}" xr6:coauthVersionLast="47" xr6:coauthVersionMax="47" xr10:uidLastSave="{00000000-0000-0000-0000-000000000000}"/>
  <bookViews>
    <workbookView xWindow="-120" yWindow="-120" windowWidth="29040" windowHeight="15840" tabRatio="548" xr2:uid="{00000000-000D-0000-FFFF-FFFF00000000}"/>
  </bookViews>
  <sheets>
    <sheet name="Übersicht Rekultivierung" sheetId="9" r:id="rId1"/>
    <sheet name="Zeitreihe Deutschland" sheetId="3" r:id="rId2"/>
    <sheet name="Zeitreihe alte Länder bis 2012" sheetId="1" r:id="rId3"/>
    <sheet name="Zeitreihe neue Länder bis 2012" sheetId="2" r:id="rId4"/>
  </sheets>
  <definedNames>
    <definedName name="_1996">#REF!</definedName>
    <definedName name="_1997">#REF!</definedName>
    <definedName name="_1998">#REF!</definedName>
    <definedName name="_KW2006">#REF!</definedName>
    <definedName name="_xlnm.Print_Area" localSheetId="2">'Zeitreihe alte Länder bis 2012'!$A$1:$K$58</definedName>
    <definedName name="_xlnm.Print_Area" localSheetId="1">'Zeitreihe Deutschland'!$A$2:$K$47</definedName>
    <definedName name="_xlnm.Print_Area" localSheetId="3">'Zeitreihe neue Länder bis 2012'!$A$1:$J$65</definedName>
    <definedName name="KW">#REF!</definedName>
    <definedName name="KWw">#REF!</definedName>
    <definedName name="_xlnm.Extract">#REF!</definedName>
  </definedNames>
  <calcPr calcId="181029"/>
</workbook>
</file>

<file path=xl/calcChain.xml><?xml version="1.0" encoding="utf-8"?>
<calcChain xmlns="http://schemas.openxmlformats.org/spreadsheetml/2006/main">
  <c r="D41" i="3" l="1"/>
  <c r="F41" i="3"/>
  <c r="D40" i="3"/>
  <c r="F40" i="3"/>
  <c r="D39" i="3"/>
  <c r="F39" i="3"/>
  <c r="D38" i="3"/>
  <c r="F38" i="3"/>
  <c r="D37" i="3" l="1"/>
  <c r="F37" i="3"/>
  <c r="D36" i="3" l="1"/>
  <c r="F36" i="3"/>
  <c r="D35" i="3" l="1"/>
  <c r="F35" i="3"/>
  <c r="E33" i="3" l="1"/>
  <c r="F33" i="3" s="1"/>
  <c r="D33" i="3"/>
  <c r="E34" i="3" l="1"/>
  <c r="F34" i="3" s="1"/>
  <c r="D34" i="3"/>
  <c r="F32" i="3" l="1"/>
  <c r="D32" i="3"/>
  <c r="J31" i="3" l="1"/>
  <c r="I31" i="3"/>
  <c r="H31" i="3"/>
  <c r="G31" i="3"/>
  <c r="E31" i="3"/>
  <c r="C31" i="3"/>
  <c r="B31" i="3"/>
  <c r="F59" i="2"/>
  <c r="D59" i="2"/>
  <c r="F52" i="1"/>
  <c r="D52" i="1"/>
  <c r="J30" i="3"/>
  <c r="I30" i="3"/>
  <c r="H30" i="3"/>
  <c r="G30" i="3"/>
  <c r="E30" i="3"/>
  <c r="C30" i="3"/>
  <c r="B30" i="3"/>
  <c r="F58" i="2"/>
  <c r="D58" i="2"/>
  <c r="F51" i="1"/>
  <c r="D51" i="1"/>
  <c r="J29" i="3"/>
  <c r="I29" i="3"/>
  <c r="H29" i="3"/>
  <c r="G29" i="3"/>
  <c r="E29" i="3"/>
  <c r="C29" i="3"/>
  <c r="B29" i="3"/>
  <c r="F57" i="2"/>
  <c r="D57" i="2"/>
  <c r="F50" i="1"/>
  <c r="D50" i="1"/>
  <c r="J28" i="3"/>
  <c r="I28" i="3"/>
  <c r="H28" i="3"/>
  <c r="G28" i="3"/>
  <c r="E28" i="3"/>
  <c r="B28" i="3"/>
  <c r="C28" i="3"/>
  <c r="F56" i="2"/>
  <c r="D56" i="2"/>
  <c r="F49" i="1"/>
  <c r="D49" i="1"/>
  <c r="J27" i="3"/>
  <c r="I27" i="3"/>
  <c r="H27" i="3"/>
  <c r="G27" i="3"/>
  <c r="E27" i="3"/>
  <c r="B27" i="3"/>
  <c r="C27" i="3"/>
  <c r="F55" i="2"/>
  <c r="D55" i="2"/>
  <c r="F48" i="1"/>
  <c r="D48" i="1"/>
  <c r="J26" i="3"/>
  <c r="I26" i="3"/>
  <c r="H26" i="3"/>
  <c r="G26" i="3"/>
  <c r="E26" i="3"/>
  <c r="B26" i="3"/>
  <c r="C26" i="3"/>
  <c r="F54" i="2"/>
  <c r="D54" i="2"/>
  <c r="F47" i="1"/>
  <c r="D47" i="1"/>
  <c r="C11" i="3"/>
  <c r="E39" i="2"/>
  <c r="E11" i="3" s="1"/>
  <c r="C12" i="3"/>
  <c r="E40" i="2"/>
  <c r="C13" i="3"/>
  <c r="E34" i="1"/>
  <c r="B34" i="1" s="1"/>
  <c r="D34" i="1" s="1"/>
  <c r="E41" i="2"/>
  <c r="B41" i="2" s="1"/>
  <c r="D41" i="2" s="1"/>
  <c r="C14" i="3"/>
  <c r="B14" i="3"/>
  <c r="E35" i="1"/>
  <c r="F35" i="1" s="1"/>
  <c r="E42" i="2"/>
  <c r="F42" i="2" s="1"/>
  <c r="C15" i="3"/>
  <c r="B15" i="3"/>
  <c r="E36" i="1"/>
  <c r="E43" i="2"/>
  <c r="F43" i="2" s="1"/>
  <c r="C16" i="3"/>
  <c r="B16" i="3"/>
  <c r="E37" i="1"/>
  <c r="E44" i="2"/>
  <c r="F44" i="2"/>
  <c r="C17" i="3"/>
  <c r="E38" i="1"/>
  <c r="E45" i="2"/>
  <c r="B45" i="2" s="1"/>
  <c r="C18" i="3"/>
  <c r="E39" i="1"/>
  <c r="B39" i="1" s="1"/>
  <c r="E46" i="2"/>
  <c r="B46" i="2" s="1"/>
  <c r="C19" i="3"/>
  <c r="E40" i="1"/>
  <c r="B40" i="1" s="1"/>
  <c r="E47" i="2"/>
  <c r="C20" i="3"/>
  <c r="E41" i="1"/>
  <c r="B41" i="1" s="1"/>
  <c r="E48" i="2"/>
  <c r="B48" i="2" s="1"/>
  <c r="D48" i="2" s="1"/>
  <c r="C21" i="3"/>
  <c r="E42" i="1"/>
  <c r="B42" i="1" s="1"/>
  <c r="E49" i="2"/>
  <c r="B49" i="2" s="1"/>
  <c r="C22" i="3"/>
  <c r="E43" i="1"/>
  <c r="B43" i="1" s="1"/>
  <c r="E50" i="2"/>
  <c r="C23" i="3"/>
  <c r="B23" i="3"/>
  <c r="E23" i="3"/>
  <c r="C24" i="3"/>
  <c r="B24" i="3"/>
  <c r="E24" i="3"/>
  <c r="C25" i="3"/>
  <c r="B25" i="3"/>
  <c r="E25" i="3"/>
  <c r="C10" i="3"/>
  <c r="E38" i="2"/>
  <c r="E10" i="3" s="1"/>
  <c r="J25" i="3"/>
  <c r="I25" i="3"/>
  <c r="H25" i="3"/>
  <c r="G25" i="3"/>
  <c r="J24" i="3"/>
  <c r="I24" i="3"/>
  <c r="H24" i="3"/>
  <c r="G24" i="3"/>
  <c r="J23" i="3"/>
  <c r="I23" i="3"/>
  <c r="H23" i="3"/>
  <c r="G23" i="3"/>
  <c r="J22" i="3"/>
  <c r="I22" i="3"/>
  <c r="H22" i="3"/>
  <c r="G22" i="3"/>
  <c r="J21" i="3"/>
  <c r="I21" i="3"/>
  <c r="H21" i="3"/>
  <c r="G21" i="3"/>
  <c r="J20" i="3"/>
  <c r="I20" i="3"/>
  <c r="H20" i="3"/>
  <c r="G20" i="3"/>
  <c r="J19" i="3"/>
  <c r="I19" i="3"/>
  <c r="H19" i="3"/>
  <c r="G19" i="3"/>
  <c r="J18" i="3"/>
  <c r="I18" i="3"/>
  <c r="H18" i="3"/>
  <c r="G18" i="3"/>
  <c r="J17" i="3"/>
  <c r="I17" i="3"/>
  <c r="H17" i="3"/>
  <c r="G17" i="3"/>
  <c r="J16" i="3"/>
  <c r="I16" i="3"/>
  <c r="H16" i="3"/>
  <c r="G16" i="3"/>
  <c r="J15" i="3"/>
  <c r="I15" i="3"/>
  <c r="H15" i="3"/>
  <c r="G15" i="3"/>
  <c r="J14" i="3"/>
  <c r="I14" i="3"/>
  <c r="H14" i="3"/>
  <c r="G14" i="3"/>
  <c r="J13" i="3"/>
  <c r="I13" i="3"/>
  <c r="H13" i="3"/>
  <c r="G13" i="3"/>
  <c r="J12" i="3"/>
  <c r="I12" i="3"/>
  <c r="H12" i="3"/>
  <c r="G12" i="3"/>
  <c r="J11" i="3"/>
  <c r="I11" i="3"/>
  <c r="H11" i="3"/>
  <c r="G11" i="3"/>
  <c r="J10" i="3"/>
  <c r="I10" i="3"/>
  <c r="H10" i="3"/>
  <c r="G10" i="3"/>
  <c r="F53" i="2"/>
  <c r="D53" i="2"/>
  <c r="F46" i="1"/>
  <c r="D46" i="1"/>
  <c r="F45" i="1"/>
  <c r="D45" i="1"/>
  <c r="F52" i="2"/>
  <c r="D52" i="2"/>
  <c r="F44" i="1"/>
  <c r="D44" i="1"/>
  <c r="F51" i="2"/>
  <c r="D51" i="2"/>
  <c r="D37" i="1"/>
  <c r="D36" i="1"/>
  <c r="D35" i="1"/>
  <c r="E10" i="1"/>
  <c r="B10" i="1" s="1"/>
  <c r="D10" i="1" s="1"/>
  <c r="E11" i="1"/>
  <c r="B11" i="1" s="1"/>
  <c r="E12" i="1"/>
  <c r="B12" i="1" s="1"/>
  <c r="E13" i="1"/>
  <c r="B13" i="1" s="1"/>
  <c r="D13" i="1" s="1"/>
  <c r="E14" i="1"/>
  <c r="B14" i="1" s="1"/>
  <c r="D14" i="1" s="1"/>
  <c r="D44" i="2"/>
  <c r="D43" i="2"/>
  <c r="D42" i="2"/>
  <c r="E10" i="2"/>
  <c r="B10" i="2" s="1"/>
  <c r="D10" i="2" s="1"/>
  <c r="E11" i="2"/>
  <c r="E12" i="2"/>
  <c r="E13" i="2"/>
  <c r="B13" i="2" s="1"/>
  <c r="D13" i="2" s="1"/>
  <c r="E14" i="2"/>
  <c r="B14" i="2" s="1"/>
  <c r="E15" i="2"/>
  <c r="E16" i="2"/>
  <c r="B16" i="2" s="1"/>
  <c r="F16" i="2" s="1"/>
  <c r="E17" i="2"/>
  <c r="E18" i="2"/>
  <c r="B18" i="2" s="1"/>
  <c r="D18" i="2" s="1"/>
  <c r="E19" i="2"/>
  <c r="E20" i="2"/>
  <c r="B20" i="2" s="1"/>
  <c r="F20" i="2" s="1"/>
  <c r="E21" i="2"/>
  <c r="B21" i="2" s="1"/>
  <c r="D21" i="2" s="1"/>
  <c r="E22" i="2"/>
  <c r="E23" i="2"/>
  <c r="B23" i="2" s="1"/>
  <c r="E24" i="2"/>
  <c r="E25" i="2"/>
  <c r="E26" i="2"/>
  <c r="E27" i="2"/>
  <c r="B27" i="2" s="1"/>
  <c r="E28" i="2"/>
  <c r="B28" i="2" s="1"/>
  <c r="E29" i="2"/>
  <c r="B29" i="2" s="1"/>
  <c r="E30" i="2"/>
  <c r="B30" i="2" s="1"/>
  <c r="E31" i="2"/>
  <c r="B31" i="2" s="1"/>
  <c r="E32" i="2"/>
  <c r="B32" i="2" s="1"/>
  <c r="E33" i="2"/>
  <c r="B33" i="2" s="1"/>
  <c r="D33" i="2" s="1"/>
  <c r="E34" i="2"/>
  <c r="B34" i="2" s="1"/>
  <c r="D34" i="2" s="1"/>
  <c r="E35" i="2"/>
  <c r="B35" i="2" s="1"/>
  <c r="D35" i="2" s="1"/>
  <c r="B24" i="2"/>
  <c r="D24" i="2" s="1"/>
  <c r="B12" i="2"/>
  <c r="F12" i="2" s="1"/>
  <c r="B19" i="2"/>
  <c r="F19" i="2" s="1"/>
  <c r="B15" i="2"/>
  <c r="D15" i="2" s="1"/>
  <c r="B11" i="2"/>
  <c r="D11" i="2" s="1"/>
  <c r="B38" i="2"/>
  <c r="B10" i="3" s="1"/>
  <c r="F11" i="2" l="1"/>
  <c r="D49" i="2"/>
  <c r="F49" i="2"/>
  <c r="E13" i="3"/>
  <c r="E16" i="3"/>
  <c r="F16" i="3" s="1"/>
  <c r="E15" i="3"/>
  <c r="F15" i="3" s="1"/>
  <c r="F41" i="2"/>
  <c r="E20" i="3"/>
  <c r="F38" i="2"/>
  <c r="F24" i="2"/>
  <c r="D38" i="2"/>
  <c r="F15" i="2"/>
  <c r="F25" i="3"/>
  <c r="D29" i="2"/>
  <c r="F29" i="2"/>
  <c r="D31" i="2"/>
  <c r="F31" i="2"/>
  <c r="D27" i="2"/>
  <c r="F27" i="2"/>
  <c r="D23" i="2"/>
  <c r="F23" i="2"/>
  <c r="F13" i="2"/>
  <c r="F33" i="2"/>
  <c r="B25" i="2"/>
  <c r="D25" i="2" s="1"/>
  <c r="F48" i="2"/>
  <c r="B39" i="2"/>
  <c r="F14" i="1"/>
  <c r="B17" i="2"/>
  <c r="D17" i="2" s="1"/>
  <c r="F35" i="2"/>
  <c r="E18" i="3"/>
  <c r="F37" i="1"/>
  <c r="F34" i="2"/>
  <c r="F36" i="1"/>
  <c r="E17" i="3"/>
  <c r="F24" i="3"/>
  <c r="D23" i="3"/>
  <c r="D14" i="3"/>
  <c r="D30" i="3"/>
  <c r="F30" i="3"/>
  <c r="F27" i="3"/>
  <c r="D24" i="3"/>
  <c r="D27" i="3"/>
  <c r="D26" i="3"/>
  <c r="D30" i="2"/>
  <c r="F30" i="2"/>
  <c r="D46" i="2"/>
  <c r="F46" i="2"/>
  <c r="F32" i="2"/>
  <c r="D32" i="2"/>
  <c r="D28" i="2"/>
  <c r="F28" i="2"/>
  <c r="D14" i="2"/>
  <c r="F14" i="2"/>
  <c r="D11" i="1"/>
  <c r="F11" i="1"/>
  <c r="D45" i="2"/>
  <c r="F45" i="2"/>
  <c r="F18" i="2"/>
  <c r="B40" i="2"/>
  <c r="F40" i="2" s="1"/>
  <c r="D19" i="2"/>
  <c r="F21" i="2"/>
  <c r="D12" i="2"/>
  <c r="D16" i="2"/>
  <c r="D20" i="2"/>
  <c r="B22" i="2"/>
  <c r="D22" i="2" s="1"/>
  <c r="B26" i="2"/>
  <c r="D26" i="2" s="1"/>
  <c r="F23" i="3"/>
  <c r="B50" i="2"/>
  <c r="D50" i="2" s="1"/>
  <c r="B47" i="2"/>
  <c r="D47" i="2" s="1"/>
  <c r="B38" i="1"/>
  <c r="B17" i="3" s="1"/>
  <c r="E12" i="3"/>
  <c r="F10" i="2"/>
  <c r="F34" i="1"/>
  <c r="E19" i="3"/>
  <c r="E21" i="3"/>
  <c r="B13" i="3"/>
  <c r="D13" i="3" s="1"/>
  <c r="D31" i="3"/>
  <c r="D10" i="3"/>
  <c r="F31" i="3"/>
  <c r="F26" i="3"/>
  <c r="F29" i="3"/>
  <c r="F12" i="1"/>
  <c r="D12" i="1"/>
  <c r="D42" i="1"/>
  <c r="B21" i="3"/>
  <c r="D39" i="1"/>
  <c r="B18" i="3"/>
  <c r="B20" i="3"/>
  <c r="F20" i="3" s="1"/>
  <c r="D41" i="1"/>
  <c r="D43" i="1"/>
  <c r="F13" i="1"/>
  <c r="E22" i="3"/>
  <c r="F40" i="1"/>
  <c r="E14" i="3"/>
  <c r="F14" i="3" s="1"/>
  <c r="F39" i="1"/>
  <c r="D15" i="3"/>
  <c r="D28" i="3"/>
  <c r="F10" i="1"/>
  <c r="D40" i="1"/>
  <c r="F43" i="1"/>
  <c r="F28" i="3"/>
  <c r="F41" i="1"/>
  <c r="F42" i="1"/>
  <c r="F10" i="3"/>
  <c r="D25" i="3"/>
  <c r="D16" i="3"/>
  <c r="D29" i="3"/>
  <c r="F17" i="2" l="1"/>
  <c r="F25" i="2"/>
  <c r="D20" i="3"/>
  <c r="F21" i="3"/>
  <c r="B11" i="3"/>
  <c r="D39" i="2"/>
  <c r="F39" i="2"/>
  <c r="B22" i="3"/>
  <c r="D22" i="3" s="1"/>
  <c r="F18" i="3"/>
  <c r="F17" i="3"/>
  <c r="F13" i="3"/>
  <c r="B19" i="3"/>
  <c r="D19" i="3" s="1"/>
  <c r="D40" i="2"/>
  <c r="B12" i="3"/>
  <c r="F22" i="2"/>
  <c r="F50" i="2"/>
  <c r="F38" i="1"/>
  <c r="D38" i="1"/>
  <c r="F26" i="2"/>
  <c r="F47" i="2"/>
  <c r="D21" i="3"/>
  <c r="D17" i="3"/>
  <c r="D18" i="3"/>
  <c r="F22" i="3"/>
  <c r="F11" i="3" l="1"/>
  <c r="D11" i="3"/>
  <c r="D12" i="3"/>
  <c r="F12" i="3"/>
  <c r="F19" i="3"/>
</calcChain>
</file>

<file path=xl/sharedStrings.xml><?xml version="1.0" encoding="utf-8"?>
<sst xmlns="http://schemas.openxmlformats.org/spreadsheetml/2006/main" count="172" uniqueCount="82">
  <si>
    <t>Bestandsentwicklung von Landinanspruchnahme im Braunkohlenbergbau</t>
  </si>
  <si>
    <t xml:space="preserve"> -  alte Bundesländer  -</t>
  </si>
  <si>
    <t>Stand</t>
  </si>
  <si>
    <t>Land-</t>
  </si>
  <si>
    <t>Wieder nutzbar gemachte Flächen</t>
  </si>
  <si>
    <t>Ende</t>
  </si>
  <si>
    <t>inanspruch-</t>
  </si>
  <si>
    <t>insgesamt</t>
  </si>
  <si>
    <t>davon</t>
  </si>
  <si>
    <t>des</t>
  </si>
  <si>
    <t>nahme</t>
  </si>
  <si>
    <t>Forst-</t>
  </si>
  <si>
    <t>Wasser-</t>
  </si>
  <si>
    <t>Sonstige</t>
  </si>
  <si>
    <t>Jahres</t>
  </si>
  <si>
    <t>wirtschaft</t>
  </si>
  <si>
    <t>flächen</t>
  </si>
  <si>
    <t>(= 100 %)</t>
  </si>
  <si>
    <t>ha</t>
  </si>
  <si>
    <t>%</t>
  </si>
  <si>
    <t>1998</t>
  </si>
  <si>
    <t>2004</t>
  </si>
  <si>
    <t xml:space="preserve"> </t>
  </si>
  <si>
    <t xml:space="preserve"> -  Deutschland  -</t>
  </si>
  <si>
    <t>Nutzung ²</t>
  </si>
  <si>
    <t xml:space="preserve"> 2   Wohnsiedlungen, fremde Betriebe, Verkehrswege etc.</t>
  </si>
  <si>
    <t>Betriebsfläche ³</t>
  </si>
  <si>
    <t xml:space="preserve"> 3   einschl. Rekultivierungsrückstände und Risikoflächen</t>
  </si>
  <si>
    <t>Betriebsfläche   1</t>
  </si>
  <si>
    <t>1991 ³</t>
  </si>
  <si>
    <t xml:space="preserve"> 1   einschl. Rekultivierungsrückstände und Risikoflächen</t>
  </si>
  <si>
    <t xml:space="preserve"> -  neue Bundesländer 1  -</t>
  </si>
  <si>
    <t xml:space="preserve"> 1    für den Zeitraum bis 1990 liegen nur Daten für das Lausitzer Revier vor</t>
  </si>
  <si>
    <t xml:space="preserve"> 2   Wohnsiedlungen, fremde Betriebe, Verkehrswege etc. / bis 1971 einschl. Wasserflächen</t>
  </si>
  <si>
    <t>1995  4</t>
  </si>
  <si>
    <t>1996  4</t>
  </si>
  <si>
    <t>1997  4</t>
  </si>
  <si>
    <t>2003  4</t>
  </si>
  <si>
    <t xml:space="preserve"> 4   aufgrund von Umbewertungen keine Vergleichbarkeit zum Vorjahr</t>
  </si>
  <si>
    <t>Nutzung  ²</t>
  </si>
  <si>
    <t>1995 ³</t>
  </si>
  <si>
    <t>1996 ³</t>
  </si>
  <si>
    <t>1997 ³</t>
  </si>
  <si>
    <t>2003 ³</t>
  </si>
  <si>
    <t xml:space="preserve"> 3   aufgrund von Umbewertungen keine Vergleichbarkeit zum Vorjahr</t>
  </si>
  <si>
    <t>Betriebsflächen und wieder nutzbar gemachte Flächen im Braunkohlenbergbau in Deutschland</t>
  </si>
  <si>
    <t>Insgesamt</t>
  </si>
  <si>
    <t>Sonstiges 2)</t>
  </si>
  <si>
    <t>Rheinland</t>
  </si>
  <si>
    <t>Helmstedt</t>
  </si>
  <si>
    <t>Hessen</t>
  </si>
  <si>
    <t>Bayern</t>
  </si>
  <si>
    <t>1) einschl. Rekultivierungsrückstände und Risikoflächen</t>
  </si>
  <si>
    <t>2) Wohnsiedlungen, fremde Betriebe, Müllflächen, Verkehrswege etc.</t>
  </si>
  <si>
    <t>Statistik der Kohlenwirtschaft e.V.</t>
  </si>
  <si>
    <t>Revier</t>
  </si>
  <si>
    <t>Einheit</t>
  </si>
  <si>
    <t>Landinanspruch-
nahme
insgesamt</t>
  </si>
  <si>
    <t>Betriebsflächen
(Abraum, Kohle, Kippe) 1)</t>
  </si>
  <si>
    <t>wieder nutzbar gemachte Flächen</t>
  </si>
  <si>
    <t>Land-
wirtschaft</t>
  </si>
  <si>
    <t>Forst- 
wirtschaft</t>
  </si>
  <si>
    <t>Wasserflächen u. zu-
künft. Wasserflächen 
in rekult. Gelände</t>
  </si>
  <si>
    <t>Lausitz</t>
  </si>
  <si>
    <t>3) mit den Vorjahren aufgrund von Flächenänderungen nicht vergleichbar</t>
  </si>
  <si>
    <t>Deutschland 3)</t>
  </si>
  <si>
    <t>Mitteldeutschland</t>
  </si>
  <si>
    <t>2015 ³</t>
  </si>
  <si>
    <t>2012 ³</t>
  </si>
  <si>
    <t>2013 ³</t>
  </si>
  <si>
    <t>2014 ³</t>
  </si>
  <si>
    <t>2004 ³</t>
  </si>
  <si>
    <t>2005 ³</t>
  </si>
  <si>
    <t>2007 ³</t>
  </si>
  <si>
    <t>2016 ³</t>
  </si>
  <si>
    <t>2017 ³</t>
  </si>
  <si>
    <t>2018 ³</t>
  </si>
  <si>
    <t>2019 ³</t>
  </si>
  <si>
    <t>2020 ³</t>
  </si>
  <si>
    <t>2021 ³</t>
  </si>
  <si>
    <t>Stand: Ende Dezember 2022</t>
  </si>
  <si>
    <t>2022 ³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</si>
</sst>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164" formatCode="#,##0\ \ \ \ \ \ \ \ \ "/>
    <numFmt numFmtId="165" formatCode="#,##0\ \ \ \ \ \ \ \ \ \ "/>
    <numFmt numFmtId="166" formatCode="#,##0\ \ \ \ \ \ \ ;;&quot;-&quot;\ \ \ \ \ \ \ "/>
    <numFmt numFmtId="167" formatCode="0.0\ \ \ \ \ \ \ \ \ \ \ \ ;;&quot;-&quot;\ \ \ \ \ \ \ \ \ \ \ \ "/>
    <numFmt numFmtId="168" formatCode="#,##0\ \ \ \ \ \ \ \ \ \ \ ;;&quot;-&quot;\ \ \ \ \ \ \ \ \ \ \ "/>
    <numFmt numFmtId="169" formatCode="#,##0.0"/>
  </numFmts>
  <fonts count="17" x14ac:knownFonts="1">
    <font>
      <sz val="10"/>
      <name val="Helv"/>
    </font>
    <font>
      <sz val="10"/>
      <name val="Arial"/>
      <family val="2"/>
    </font>
    <font>
      <b/>
      <sz val="16"/>
      <name val="Arial"/>
      <family val="2"/>
    </font>
    <font>
      <sz val="14"/>
      <name val="Arial"/>
      <family val="2"/>
    </font>
    <font>
      <sz val="16"/>
      <name val="Arial"/>
      <family val="2"/>
    </font>
    <font>
      <sz val="20"/>
      <name val="Arial"/>
      <family val="2"/>
    </font>
    <font>
      <b/>
      <sz val="20"/>
      <name val="Arial"/>
      <family val="2"/>
    </font>
    <font>
      <sz val="18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sz val="12"/>
      <color indexed="8"/>
      <name val="Arial"/>
      <family val="2"/>
    </font>
    <font>
      <sz val="8"/>
      <color indexed="8"/>
      <name val="Arial"/>
      <family val="2"/>
    </font>
    <font>
      <sz val="12"/>
      <color indexed="8"/>
      <name val="Arial"/>
    </font>
    <font>
      <b/>
      <sz val="8"/>
      <color indexed="8"/>
      <name val="Arial"/>
    </font>
    <font>
      <sz val="8"/>
      <color indexed="8"/>
      <name val="Arial"/>
    </font>
  </fonts>
  <fills count="2">
    <fill>
      <patternFill patternType="none"/>
    </fill>
    <fill>
      <patternFill patternType="gray125"/>
    </fill>
  </fills>
  <borders count="30">
    <border>
      <left/>
      <right/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  <border>
      <left/>
      <right style="thin">
        <color rgb="FF000000"/>
      </right>
      <top/>
      <bottom/>
      <diagonal/>
    </border>
    <border>
      <left/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5">
    <xf numFmtId="0" fontId="0" fillId="0" borderId="0"/>
    <xf numFmtId="0" fontId="1" fillId="0" borderId="0"/>
    <xf numFmtId="0" fontId="9" fillId="0" borderId="0"/>
    <xf numFmtId="0" fontId="10" fillId="0" borderId="0"/>
    <xf numFmtId="0" fontId="10" fillId="0" borderId="0"/>
  </cellStyleXfs>
  <cellXfs count="182">
    <xf numFmtId="0" fontId="0" fillId="0" borderId="0" xfId="0"/>
    <xf numFmtId="0" fontId="1" fillId="0" borderId="0" xfId="0" applyFont="1"/>
    <xf numFmtId="164" fontId="1" fillId="0" borderId="0" xfId="0" applyNumberFormat="1" applyFont="1"/>
    <xf numFmtId="165" fontId="1" fillId="0" borderId="0" xfId="0" applyNumberFormat="1" applyFont="1"/>
    <xf numFmtId="0" fontId="4" fillId="0" borderId="1" xfId="0" applyFont="1" applyBorder="1" applyAlignment="1">
      <alignment horizontal="center"/>
    </xf>
    <xf numFmtId="0" fontId="2" fillId="0" borderId="0" xfId="0" applyFont="1"/>
    <xf numFmtId="0" fontId="4" fillId="0" borderId="2" xfId="0" applyFont="1" applyBorder="1" applyAlignment="1">
      <alignment horizontal="center"/>
    </xf>
    <xf numFmtId="0" fontId="4" fillId="0" borderId="0" xfId="0" applyFont="1" applyAlignment="1">
      <alignment horizontal="center"/>
    </xf>
    <xf numFmtId="0" fontId="4" fillId="0" borderId="0" xfId="0" applyFont="1"/>
    <xf numFmtId="0" fontId="5" fillId="0" borderId="0" xfId="0" applyFont="1"/>
    <xf numFmtId="0" fontId="6" fillId="0" borderId="0" xfId="0" applyFont="1"/>
    <xf numFmtId="0" fontId="4" fillId="0" borderId="3" xfId="0" applyFont="1" applyBorder="1" applyAlignment="1">
      <alignment horizontal="center"/>
    </xf>
    <xf numFmtId="0" fontId="7" fillId="0" borderId="1" xfId="0" applyFont="1" applyBorder="1" applyAlignment="1">
      <alignment horizontal="center"/>
    </xf>
    <xf numFmtId="0" fontId="7" fillId="0" borderId="0" xfId="0" applyFont="1"/>
    <xf numFmtId="0" fontId="7" fillId="0" borderId="1" xfId="0" quotePrefix="1" applyFont="1" applyBorder="1" applyAlignment="1">
      <alignment horizont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vertical="center"/>
    </xf>
    <xf numFmtId="165" fontId="1" fillId="0" borderId="0" xfId="0" applyNumberFormat="1" applyFont="1" applyAlignment="1">
      <alignment vertical="center"/>
    </xf>
    <xf numFmtId="0" fontId="4" fillId="0" borderId="3" xfId="0" applyFont="1" applyBorder="1" applyAlignment="1">
      <alignment horizontal="center" vertical="center"/>
    </xf>
    <xf numFmtId="0" fontId="2" fillId="0" borderId="0" xfId="0" applyFont="1" applyAlignment="1">
      <alignment vertical="center"/>
    </xf>
    <xf numFmtId="0" fontId="4" fillId="0" borderId="1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vertical="center"/>
    </xf>
    <xf numFmtId="166" fontId="4" fillId="0" borderId="0" xfId="0" applyNumberFormat="1" applyFont="1" applyAlignment="1">
      <alignment vertical="center"/>
    </xf>
    <xf numFmtId="167" fontId="4" fillId="0" borderId="0" xfId="0" applyNumberFormat="1" applyFont="1" applyAlignment="1">
      <alignment vertical="center"/>
    </xf>
    <xf numFmtId="0" fontId="8" fillId="0" borderId="0" xfId="0" applyFont="1" applyAlignment="1">
      <alignment horizontal="centerContinuous" vertical="center"/>
    </xf>
    <xf numFmtId="165" fontId="7" fillId="0" borderId="0" xfId="0" applyNumberFormat="1" applyFont="1" applyAlignment="1">
      <alignment horizontal="centerContinuous" vertical="center"/>
    </xf>
    <xf numFmtId="164" fontId="7" fillId="0" borderId="0" xfId="0" applyNumberFormat="1" applyFont="1" applyAlignment="1">
      <alignment horizontal="centerContinuous" vertical="center"/>
    </xf>
    <xf numFmtId="0" fontId="8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7" fillId="0" borderId="2" xfId="0" applyFont="1" applyBorder="1" applyAlignment="1">
      <alignment horizontal="center"/>
    </xf>
    <xf numFmtId="0" fontId="8" fillId="0" borderId="3" xfId="0" applyFont="1" applyBorder="1" applyAlignment="1">
      <alignment horizontal="centerContinuous"/>
    </xf>
    <xf numFmtId="0" fontId="8" fillId="0" borderId="4" xfId="0" applyFont="1" applyBorder="1" applyAlignment="1">
      <alignment horizontal="centerContinuous"/>
    </xf>
    <xf numFmtId="164" fontId="8" fillId="0" borderId="4" xfId="0" applyNumberFormat="1" applyFont="1" applyBorder="1" applyAlignment="1">
      <alignment horizontal="centerContinuous"/>
    </xf>
    <xf numFmtId="165" fontId="7" fillId="0" borderId="4" xfId="0" applyNumberFormat="1" applyFont="1" applyBorder="1" applyAlignment="1">
      <alignment horizontal="centerContinuous"/>
    </xf>
    <xf numFmtId="164" fontId="7" fillId="0" borderId="4" xfId="0" applyNumberFormat="1" applyFont="1" applyBorder="1" applyAlignment="1">
      <alignment horizontal="centerContinuous"/>
    </xf>
    <xf numFmtId="0" fontId="7" fillId="0" borderId="4" xfId="0" applyFont="1" applyBorder="1" applyAlignment="1">
      <alignment horizontal="centerContinuous"/>
    </xf>
    <xf numFmtId="0" fontId="8" fillId="0" borderId="5" xfId="0" applyFont="1" applyBorder="1" applyAlignment="1">
      <alignment horizontal="centerContinuous"/>
    </xf>
    <xf numFmtId="0" fontId="8" fillId="0" borderId="0" xfId="0" applyFont="1"/>
    <xf numFmtId="0" fontId="8" fillId="0" borderId="1" xfId="0" applyFont="1" applyBorder="1" applyAlignment="1">
      <alignment horizontal="centerContinuous" vertical="top"/>
    </xf>
    <xf numFmtId="164" fontId="7" fillId="0" borderId="0" xfId="0" applyNumberFormat="1" applyFont="1" applyAlignment="1">
      <alignment horizontal="centerContinuous" vertical="top"/>
    </xf>
    <xf numFmtId="165" fontId="7" fillId="0" borderId="0" xfId="0" applyNumberFormat="1" applyFont="1" applyAlignment="1">
      <alignment horizontal="centerContinuous" vertical="top"/>
    </xf>
    <xf numFmtId="0" fontId="8" fillId="0" borderId="0" xfId="0" applyFont="1" applyAlignment="1">
      <alignment horizontal="centerContinuous" vertical="top"/>
    </xf>
    <xf numFmtId="0" fontId="7" fillId="0" borderId="0" xfId="0" applyFont="1" applyAlignment="1">
      <alignment horizontal="centerContinuous" vertical="top"/>
    </xf>
    <xf numFmtId="0" fontId="7" fillId="0" borderId="6" xfId="0" applyFont="1" applyBorder="1" applyAlignment="1">
      <alignment horizontal="centerContinuous" vertical="top"/>
    </xf>
    <xf numFmtId="0" fontId="7" fillId="0" borderId="0" xfId="0" applyFont="1" applyAlignment="1">
      <alignment vertical="top"/>
    </xf>
    <xf numFmtId="166" fontId="4" fillId="0" borderId="7" xfId="0" applyNumberFormat="1" applyFont="1" applyBorder="1" applyAlignment="1">
      <alignment vertical="center"/>
    </xf>
    <xf numFmtId="167" fontId="4" fillId="0" borderId="7" xfId="0" applyNumberFormat="1" applyFont="1" applyBorder="1" applyAlignment="1">
      <alignment vertical="center"/>
    </xf>
    <xf numFmtId="168" fontId="4" fillId="0" borderId="8" xfId="0" applyNumberFormat="1" applyFont="1" applyBorder="1" applyAlignment="1">
      <alignment vertical="center"/>
    </xf>
    <xf numFmtId="164" fontId="4" fillId="0" borderId="9" xfId="0" applyNumberFormat="1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Continuous" vertical="center"/>
    </xf>
    <xf numFmtId="165" fontId="4" fillId="0" borderId="9" xfId="0" applyNumberFormat="1" applyFont="1" applyBorder="1" applyAlignment="1">
      <alignment horizontal="centerContinuous" vertical="center"/>
    </xf>
    <xf numFmtId="164" fontId="4" fillId="0" borderId="7" xfId="0" applyNumberFormat="1" applyFont="1" applyBorder="1" applyAlignment="1">
      <alignment horizontal="center" vertical="center"/>
    </xf>
    <xf numFmtId="164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vertical="center"/>
    </xf>
    <xf numFmtId="165" fontId="4" fillId="0" borderId="7" xfId="0" applyNumberFormat="1" applyFont="1" applyBorder="1" applyAlignment="1">
      <alignment horizontal="centerContinuous" vertical="center"/>
    </xf>
    <xf numFmtId="0" fontId="4" fillId="0" borderId="7" xfId="0" applyFont="1" applyBorder="1" applyAlignment="1">
      <alignment horizontal="centerContinuous" vertical="center"/>
    </xf>
    <xf numFmtId="0" fontId="4" fillId="0" borderId="7" xfId="0" applyFont="1" applyBorder="1" applyAlignment="1">
      <alignment vertical="center"/>
    </xf>
    <xf numFmtId="0" fontId="4" fillId="0" borderId="7" xfId="0" applyFont="1" applyBorder="1" applyAlignment="1">
      <alignment horizontal="center" vertical="center"/>
    </xf>
    <xf numFmtId="0" fontId="4" fillId="0" borderId="8" xfId="0" applyFont="1" applyBorder="1" applyAlignment="1">
      <alignment horizontal="center" vertical="center"/>
    </xf>
    <xf numFmtId="164" fontId="4" fillId="0" borderId="10" xfId="0" applyNumberFormat="1" applyFont="1" applyBorder="1" applyAlignment="1">
      <alignment horizontal="center" vertical="center"/>
    </xf>
    <xf numFmtId="0" fontId="4" fillId="0" borderId="10" xfId="0" applyFont="1" applyBorder="1" applyAlignment="1">
      <alignment horizontal="center" vertical="center"/>
    </xf>
    <xf numFmtId="0" fontId="4" fillId="0" borderId="11" xfId="0" applyFont="1" applyBorder="1" applyAlignment="1">
      <alignment horizontal="center" vertical="center"/>
    </xf>
    <xf numFmtId="168" fontId="4" fillId="0" borderId="6" xfId="0" applyNumberFormat="1" applyFont="1" applyBorder="1" applyAlignment="1">
      <alignment vertical="center"/>
    </xf>
    <xf numFmtId="166" fontId="4" fillId="0" borderId="12" xfId="0" applyNumberFormat="1" applyFont="1" applyBorder="1" applyAlignment="1">
      <alignment vertical="center"/>
    </xf>
    <xf numFmtId="167" fontId="4" fillId="0" borderId="12" xfId="0" applyNumberFormat="1" applyFont="1" applyBorder="1" applyAlignment="1">
      <alignment vertical="center"/>
    </xf>
    <xf numFmtId="168" fontId="4" fillId="0" borderId="13" xfId="0" applyNumberFormat="1" applyFont="1" applyBorder="1" applyAlignment="1">
      <alignment vertical="center"/>
    </xf>
    <xf numFmtId="166" fontId="7" fillId="0" borderId="0" xfId="0" applyNumberFormat="1" applyFont="1"/>
    <xf numFmtId="167" fontId="7" fillId="0" borderId="0" xfId="0" applyNumberFormat="1" applyFont="1"/>
    <xf numFmtId="168" fontId="7" fillId="0" borderId="6" xfId="0" applyNumberFormat="1" applyFont="1" applyBorder="1"/>
    <xf numFmtId="166" fontId="4" fillId="0" borderId="12" xfId="0" applyNumberFormat="1" applyFont="1" applyBorder="1"/>
    <xf numFmtId="167" fontId="4" fillId="0" borderId="12" xfId="0" applyNumberFormat="1" applyFont="1" applyBorder="1"/>
    <xf numFmtId="166" fontId="4" fillId="0" borderId="13" xfId="0" applyNumberFormat="1" applyFont="1" applyBorder="1"/>
    <xf numFmtId="165" fontId="4" fillId="0" borderId="14" xfId="0" applyNumberFormat="1" applyFont="1" applyBorder="1" applyAlignment="1">
      <alignment horizontal="centerContinuous" vertical="center"/>
    </xf>
    <xf numFmtId="0" fontId="4" fillId="0" borderId="14" xfId="0" applyFont="1" applyBorder="1" applyAlignment="1">
      <alignment horizontal="centerContinuous" vertical="center"/>
    </xf>
    <xf numFmtId="164" fontId="4" fillId="0" borderId="14" xfId="0" applyNumberFormat="1" applyFont="1" applyBorder="1" applyAlignment="1">
      <alignment horizontal="centerContinuous" vertical="center"/>
    </xf>
    <xf numFmtId="0" fontId="4" fillId="0" borderId="15" xfId="0" applyFont="1" applyBorder="1" applyAlignment="1">
      <alignment horizontal="centerContinuous" vertical="center"/>
    </xf>
    <xf numFmtId="164" fontId="4" fillId="0" borderId="16" xfId="0" applyNumberFormat="1" applyFont="1" applyBorder="1" applyAlignment="1">
      <alignment horizontal="centerContinuous" vertical="center"/>
    </xf>
    <xf numFmtId="0" fontId="4" fillId="0" borderId="16" xfId="0" applyFont="1" applyBorder="1" applyAlignment="1">
      <alignment horizontal="centerContinuous" vertical="center"/>
    </xf>
    <xf numFmtId="0" fontId="4" fillId="0" borderId="17" xfId="0" applyFont="1" applyBorder="1" applyAlignment="1">
      <alignment horizontal="centerContinuous" vertical="center"/>
    </xf>
    <xf numFmtId="165" fontId="4" fillId="0" borderId="10" xfId="0" applyNumberFormat="1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64" fontId="4" fillId="0" borderId="19" xfId="0" applyNumberFormat="1" applyFont="1" applyBorder="1" applyAlignment="1">
      <alignment horizontal="center" vertical="center"/>
    </xf>
    <xf numFmtId="164" fontId="4" fillId="0" borderId="19" xfId="0" applyNumberFormat="1" applyFont="1" applyBorder="1" applyAlignment="1">
      <alignment vertical="center"/>
    </xf>
    <xf numFmtId="165" fontId="4" fillId="0" borderId="19" xfId="0" applyNumberFormat="1" applyFont="1" applyBorder="1" applyAlignment="1">
      <alignment vertical="center"/>
    </xf>
    <xf numFmtId="0" fontId="4" fillId="0" borderId="19" xfId="0" applyFont="1" applyBorder="1" applyAlignment="1">
      <alignment vertical="center"/>
    </xf>
    <xf numFmtId="0" fontId="4" fillId="0" borderId="19" xfId="0" applyFont="1" applyBorder="1" applyAlignment="1">
      <alignment horizontal="center" vertical="center"/>
    </xf>
    <xf numFmtId="0" fontId="4" fillId="0" borderId="20" xfId="0" applyFont="1" applyBorder="1" applyAlignment="1">
      <alignment horizontal="center" vertical="center"/>
    </xf>
    <xf numFmtId="164" fontId="4" fillId="0" borderId="9" xfId="0" applyNumberFormat="1" applyFont="1" applyBorder="1" applyAlignment="1">
      <alignment horizontal="centerContinuous"/>
    </xf>
    <xf numFmtId="165" fontId="4" fillId="0" borderId="9" xfId="0" applyNumberFormat="1" applyFont="1" applyBorder="1" applyAlignment="1">
      <alignment horizontal="centerContinuous"/>
    </xf>
    <xf numFmtId="164" fontId="4" fillId="0" borderId="7" xfId="0" applyNumberFormat="1" applyFont="1" applyBorder="1"/>
    <xf numFmtId="165" fontId="4" fillId="0" borderId="7" xfId="0" applyNumberFormat="1" applyFont="1" applyBorder="1"/>
    <xf numFmtId="165" fontId="4" fillId="0" borderId="7" xfId="0" applyNumberFormat="1" applyFont="1" applyBorder="1" applyAlignment="1">
      <alignment horizontal="centerContinuous"/>
    </xf>
    <xf numFmtId="0" fontId="4" fillId="0" borderId="7" xfId="0" applyFont="1" applyBorder="1" applyAlignment="1">
      <alignment horizontal="centerContinuous"/>
    </xf>
    <xf numFmtId="0" fontId="4" fillId="0" borderId="7" xfId="0" applyFont="1" applyBorder="1"/>
    <xf numFmtId="164" fontId="4" fillId="0" borderId="7" xfId="0" applyNumberFormat="1" applyFont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4" fillId="0" borderId="8" xfId="0" applyFont="1" applyBorder="1" applyAlignment="1">
      <alignment horizontal="center"/>
    </xf>
    <xf numFmtId="16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166" fontId="7" fillId="0" borderId="7" xfId="0" applyNumberFormat="1" applyFont="1" applyBorder="1"/>
    <xf numFmtId="167" fontId="7" fillId="0" borderId="7" xfId="0" applyNumberFormat="1" applyFont="1" applyBorder="1"/>
    <xf numFmtId="168" fontId="7" fillId="0" borderId="8" xfId="0" applyNumberFormat="1" applyFont="1" applyBorder="1"/>
    <xf numFmtId="166" fontId="7" fillId="0" borderId="10" xfId="0" applyNumberFormat="1" applyFont="1" applyBorder="1"/>
    <xf numFmtId="167" fontId="7" fillId="0" borderId="10" xfId="0" applyNumberFormat="1" applyFont="1" applyBorder="1"/>
    <xf numFmtId="168" fontId="7" fillId="0" borderId="11" xfId="0" applyNumberFormat="1" applyFont="1" applyBorder="1"/>
    <xf numFmtId="164" fontId="4" fillId="0" borderId="9" xfId="0" applyNumberFormat="1" applyFont="1" applyBorder="1" applyAlignment="1">
      <alignment horizontal="center"/>
    </xf>
    <xf numFmtId="165" fontId="4" fillId="0" borderId="10" xfId="0" applyNumberFormat="1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164" fontId="4" fillId="0" borderId="19" xfId="0" applyNumberFormat="1" applyFont="1" applyBorder="1" applyAlignment="1">
      <alignment horizontal="center"/>
    </xf>
    <xf numFmtId="164" fontId="4" fillId="0" borderId="19" xfId="0" applyNumberFormat="1" applyFont="1" applyBorder="1"/>
    <xf numFmtId="165" fontId="4" fillId="0" borderId="19" xfId="0" applyNumberFormat="1" applyFont="1" applyBorder="1"/>
    <xf numFmtId="0" fontId="4" fillId="0" borderId="19" xfId="0" applyFont="1" applyBorder="1"/>
    <xf numFmtId="0" fontId="4" fillId="0" borderId="19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164" fontId="4" fillId="0" borderId="14" xfId="0" applyNumberFormat="1" applyFont="1" applyBorder="1" applyAlignment="1">
      <alignment horizontal="centerContinuous"/>
    </xf>
    <xf numFmtId="0" fontId="4" fillId="0" borderId="14" xfId="0" applyFont="1" applyBorder="1" applyAlignment="1">
      <alignment horizontal="centerContinuous"/>
    </xf>
    <xf numFmtId="0" fontId="4" fillId="0" borderId="15" xfId="0" applyFont="1" applyBorder="1" applyAlignment="1">
      <alignment horizontal="centerContinuous"/>
    </xf>
    <xf numFmtId="164" fontId="4" fillId="0" borderId="19" xfId="0" applyNumberFormat="1" applyFont="1" applyBorder="1" applyAlignment="1">
      <alignment horizontal="centerContinuous"/>
    </xf>
    <xf numFmtId="0" fontId="4" fillId="0" borderId="19" xfId="0" applyFont="1" applyBorder="1" applyAlignment="1">
      <alignment horizontal="centerContinuous"/>
    </xf>
    <xf numFmtId="0" fontId="4" fillId="0" borderId="20" xfId="0" applyFont="1" applyBorder="1" applyAlignment="1">
      <alignment horizontal="centerContinuous"/>
    </xf>
    <xf numFmtId="165" fontId="4" fillId="0" borderId="14" xfId="0" applyNumberFormat="1" applyFont="1" applyBorder="1" applyAlignment="1">
      <alignment horizontal="centerContinuous"/>
    </xf>
    <xf numFmtId="0" fontId="6" fillId="0" borderId="3" xfId="0" applyFont="1" applyBorder="1" applyAlignment="1">
      <alignment horizontal="centerContinuous"/>
    </xf>
    <xf numFmtId="0" fontId="6" fillId="0" borderId="4" xfId="0" applyFont="1" applyBorder="1" applyAlignment="1">
      <alignment horizontal="centerContinuous"/>
    </xf>
    <xf numFmtId="164" fontId="6" fillId="0" borderId="4" xfId="0" applyNumberFormat="1" applyFont="1" applyBorder="1" applyAlignment="1">
      <alignment horizontal="centerContinuous"/>
    </xf>
    <xf numFmtId="165" fontId="5" fillId="0" borderId="4" xfId="0" applyNumberFormat="1" applyFont="1" applyBorder="1" applyAlignment="1">
      <alignment horizontal="centerContinuous"/>
    </xf>
    <xf numFmtId="164" fontId="5" fillId="0" borderId="4" xfId="0" applyNumberFormat="1" applyFont="1" applyBorder="1" applyAlignment="1">
      <alignment horizontal="centerContinuous"/>
    </xf>
    <xf numFmtId="0" fontId="5" fillId="0" borderId="4" xfId="0" applyFont="1" applyBorder="1" applyAlignment="1">
      <alignment horizontal="centerContinuous"/>
    </xf>
    <xf numFmtId="0" fontId="6" fillId="0" borderId="5" xfId="0" applyFont="1" applyBorder="1" applyAlignment="1">
      <alignment horizontal="centerContinuous"/>
    </xf>
    <xf numFmtId="0" fontId="6" fillId="0" borderId="1" xfId="0" applyFont="1" applyBorder="1" applyAlignment="1">
      <alignment horizontal="centerContinuous" vertical="top"/>
    </xf>
    <xf numFmtId="164" fontId="5" fillId="0" borderId="0" xfId="0" applyNumberFormat="1" applyFont="1" applyAlignment="1">
      <alignment horizontal="centerContinuous" vertical="top"/>
    </xf>
    <xf numFmtId="165" fontId="5" fillId="0" borderId="0" xfId="0" applyNumberFormat="1" applyFont="1" applyAlignment="1">
      <alignment horizontal="centerContinuous" vertical="top"/>
    </xf>
    <xf numFmtId="0" fontId="6" fillId="0" borderId="0" xfId="0" applyFont="1" applyAlignment="1">
      <alignment horizontal="centerContinuous" vertical="top"/>
    </xf>
    <xf numFmtId="0" fontId="5" fillId="0" borderId="0" xfId="0" applyFont="1" applyAlignment="1">
      <alignment horizontal="centerContinuous" vertical="top"/>
    </xf>
    <xf numFmtId="0" fontId="5" fillId="0" borderId="6" xfId="0" applyFont="1" applyBorder="1" applyAlignment="1">
      <alignment horizontal="centerContinuous" vertical="top"/>
    </xf>
    <xf numFmtId="0" fontId="5" fillId="0" borderId="0" xfId="0" applyFont="1" applyAlignment="1">
      <alignment vertical="top"/>
    </xf>
    <xf numFmtId="0" fontId="8" fillId="0" borderId="3" xfId="0" applyFont="1" applyBorder="1" applyAlignment="1">
      <alignment horizontal="centerContinuous" vertical="center"/>
    </xf>
    <xf numFmtId="0" fontId="8" fillId="0" borderId="4" xfId="0" applyFont="1" applyBorder="1" applyAlignment="1">
      <alignment horizontal="centerContinuous" vertical="center"/>
    </xf>
    <xf numFmtId="164" fontId="8" fillId="0" borderId="4" xfId="0" applyNumberFormat="1" applyFont="1" applyBorder="1" applyAlignment="1">
      <alignment horizontal="centerContinuous" vertical="center"/>
    </xf>
    <xf numFmtId="165" fontId="7" fillId="0" borderId="4" xfId="0" applyNumberFormat="1" applyFont="1" applyBorder="1" applyAlignment="1">
      <alignment horizontal="centerContinuous" vertical="center"/>
    </xf>
    <xf numFmtId="164" fontId="7" fillId="0" borderId="4" xfId="0" applyNumberFormat="1" applyFont="1" applyBorder="1" applyAlignment="1">
      <alignment horizontal="centerContinuous" vertical="center"/>
    </xf>
    <xf numFmtId="0" fontId="7" fillId="0" borderId="4" xfId="0" applyFont="1" applyBorder="1" applyAlignment="1">
      <alignment horizontal="centerContinuous" vertical="center"/>
    </xf>
    <xf numFmtId="0" fontId="8" fillId="0" borderId="5" xfId="0" applyFont="1" applyBorder="1" applyAlignment="1">
      <alignment horizontal="centerContinuous" vertical="center"/>
    </xf>
    <xf numFmtId="0" fontId="8" fillId="0" borderId="1" xfId="0" applyFont="1" applyBorder="1" applyAlignment="1">
      <alignment horizontal="centerContinuous" vertical="center"/>
    </xf>
    <xf numFmtId="0" fontId="7" fillId="0" borderId="0" xfId="0" applyFont="1" applyAlignment="1">
      <alignment horizontal="centerContinuous" vertical="center"/>
    </xf>
    <xf numFmtId="0" fontId="7" fillId="0" borderId="6" xfId="0" applyFont="1" applyBorder="1" applyAlignment="1">
      <alignment horizontal="centerContinuous" vertical="center"/>
    </xf>
    <xf numFmtId="0" fontId="3" fillId="0" borderId="1" xfId="0" applyFont="1" applyBorder="1" applyAlignment="1">
      <alignment vertical="center"/>
    </xf>
    <xf numFmtId="0" fontId="3" fillId="0" borderId="1" xfId="0" applyFont="1" applyBorder="1"/>
    <xf numFmtId="0" fontId="11" fillId="0" borderId="0" xfId="0" applyFont="1" applyAlignment="1">
      <alignment horizontal="right" vertical="top" wrapText="1"/>
    </xf>
    <xf numFmtId="0" fontId="13" fillId="0" borderId="0" xfId="0" applyFont="1" applyAlignment="1">
      <alignment horizontal="left" vertical="center" wrapText="1"/>
    </xf>
    <xf numFmtId="0" fontId="11" fillId="0" borderId="0" xfId="0" applyFont="1" applyAlignment="1">
      <alignment horizontal="left" vertical="top" wrapText="1"/>
    </xf>
    <xf numFmtId="0" fontId="12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5" fillId="0" borderId="21" xfId="0" applyFont="1" applyBorder="1" applyAlignment="1">
      <alignment horizontal="center" vertical="center" wrapText="1"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15" fillId="0" borderId="25" xfId="0" applyFont="1" applyBorder="1" applyAlignment="1">
      <alignment horizontal="center" vertical="center" wrapText="1"/>
    </xf>
    <xf numFmtId="0" fontId="15" fillId="0" borderId="26" xfId="0" applyFont="1" applyBorder="1" applyAlignment="1">
      <alignment horizontal="center" vertical="center" wrapText="1"/>
    </xf>
    <xf numFmtId="0" fontId="15" fillId="0" borderId="0" xfId="0" applyFont="1" applyAlignment="1">
      <alignment horizontal="center" vertical="center" wrapText="1"/>
    </xf>
    <xf numFmtId="0" fontId="15" fillId="0" borderId="27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9" xfId="0" applyFont="1" applyBorder="1" applyAlignment="1">
      <alignment horizontal="center" vertical="center" wrapText="1"/>
    </xf>
    <xf numFmtId="0" fontId="15" fillId="0" borderId="28" xfId="0" applyFont="1" applyBorder="1" applyAlignment="1">
      <alignment horizontal="center" vertical="center" wrapText="1"/>
    </xf>
    <xf numFmtId="0" fontId="16" fillId="0" borderId="26" xfId="0" applyFont="1" applyBorder="1" applyAlignment="1">
      <alignment horizontal="center" vertical="center" wrapText="1"/>
    </xf>
    <xf numFmtId="169" fontId="16" fillId="0" borderId="26" xfId="0" applyNumberFormat="1" applyFont="1" applyBorder="1" applyAlignment="1">
      <alignment horizontal="right" vertical="center" wrapText="1"/>
    </xf>
    <xf numFmtId="169" fontId="16" fillId="0" borderId="0" xfId="0" applyNumberFormat="1" applyFont="1" applyAlignment="1">
      <alignment horizontal="right" vertical="center" wrapText="1"/>
    </xf>
    <xf numFmtId="169" fontId="16" fillId="0" borderId="25" xfId="0" applyNumberFormat="1" applyFont="1" applyBorder="1" applyAlignment="1">
      <alignment horizontal="right" vertical="center" wrapText="1"/>
    </xf>
    <xf numFmtId="0" fontId="16" fillId="0" borderId="28" xfId="0" applyFont="1" applyBorder="1" applyAlignment="1">
      <alignment horizontal="center" vertical="center" wrapText="1"/>
    </xf>
    <xf numFmtId="169" fontId="16" fillId="0" borderId="28" xfId="0" applyNumberFormat="1" applyFont="1" applyBorder="1" applyAlignment="1">
      <alignment horizontal="right" vertical="center" wrapText="1"/>
    </xf>
    <xf numFmtId="169" fontId="16" fillId="0" borderId="27" xfId="0" applyNumberFormat="1" applyFont="1" applyBorder="1" applyAlignment="1">
      <alignment horizontal="right" vertical="center" wrapText="1"/>
    </xf>
    <xf numFmtId="169" fontId="16" fillId="0" borderId="29" xfId="0" applyNumberFormat="1" applyFont="1" applyBorder="1" applyAlignment="1">
      <alignment horizontal="right" vertical="center" wrapText="1"/>
    </xf>
    <xf numFmtId="0" fontId="15" fillId="0" borderId="26" xfId="0" applyFont="1" applyBorder="1" applyAlignment="1">
      <alignment horizontal="center" vertical="center" wrapText="1"/>
    </xf>
    <xf numFmtId="169" fontId="15" fillId="0" borderId="26" xfId="0" applyNumberFormat="1" applyFont="1" applyBorder="1" applyAlignment="1">
      <alignment horizontal="right" vertical="center" wrapText="1"/>
    </xf>
    <xf numFmtId="169" fontId="15" fillId="0" borderId="0" xfId="0" applyNumberFormat="1" applyFont="1" applyAlignment="1">
      <alignment horizontal="right" vertical="center" wrapText="1"/>
    </xf>
    <xf numFmtId="169" fontId="15" fillId="0" borderId="25" xfId="0" applyNumberFormat="1" applyFont="1" applyBorder="1" applyAlignment="1">
      <alignment horizontal="right" vertical="center" wrapText="1"/>
    </xf>
    <xf numFmtId="169" fontId="15" fillId="0" borderId="28" xfId="0" applyNumberFormat="1" applyFont="1" applyBorder="1" applyAlignment="1">
      <alignment horizontal="right" vertical="center" wrapText="1"/>
    </xf>
    <xf numFmtId="169" fontId="15" fillId="0" borderId="27" xfId="0" applyNumberFormat="1" applyFont="1" applyBorder="1" applyAlignment="1">
      <alignment horizontal="right" vertical="center" wrapText="1"/>
    </xf>
    <xf numFmtId="169" fontId="15" fillId="0" borderId="29" xfId="0" applyNumberFormat="1" applyFont="1" applyBorder="1" applyAlignment="1">
      <alignment horizontal="right" vertical="center" wrapText="1"/>
    </xf>
  </cellXfs>
  <cellStyles count="5">
    <cellStyle name="Standard" xfId="0" builtinId="0"/>
    <cellStyle name="Standard 2" xfId="1" xr:uid="{00000000-0005-0000-0000-000001000000}"/>
    <cellStyle name="Standard 3" xfId="2" xr:uid="{00000000-0005-0000-0000-000002000000}"/>
    <cellStyle name="Standard 4" xfId="3" xr:uid="{00000000-0005-0000-0000-000003000000}"/>
    <cellStyle name="Standard 8" xfId="4" xr:uid="{00000000-0005-0000-0000-000004000000}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26"/>
  <sheetViews>
    <sheetView showGridLines="0" tabSelected="1" workbookViewId="0">
      <selection activeCell="F24" sqref="F24"/>
    </sheetView>
  </sheetViews>
  <sheetFormatPr baseColWidth="10" defaultColWidth="9.140625" defaultRowHeight="12.75" x14ac:dyDescent="0.2"/>
  <cols>
    <col min="1" max="1" width="19" customWidth="1"/>
    <col min="2" max="2" width="6.7109375" customWidth="1"/>
    <col min="3" max="3" width="14.7109375" customWidth="1"/>
    <col min="4" max="7" width="13.140625" customWidth="1"/>
    <col min="8" max="8" width="16.5703125" customWidth="1"/>
    <col min="9" max="9" width="13.140625" customWidth="1"/>
    <col min="10" max="10" width="8.7109375" customWidth="1"/>
  </cols>
  <sheetData>
    <row r="1" spans="1:9" ht="13.5" customHeight="1" x14ac:dyDescent="0.2">
      <c r="A1" s="152"/>
      <c r="B1" s="152"/>
      <c r="C1" s="152"/>
      <c r="D1" s="152"/>
      <c r="H1" s="150" t="s">
        <v>54</v>
      </c>
      <c r="I1" s="150"/>
    </row>
    <row r="2" spans="1:9" ht="15" customHeight="1" x14ac:dyDescent="0.2"/>
    <row r="3" spans="1:9" ht="20.100000000000001" customHeight="1" x14ac:dyDescent="0.2">
      <c r="A3" s="153" t="s">
        <v>45</v>
      </c>
      <c r="B3" s="153"/>
      <c r="C3" s="153"/>
      <c r="D3" s="153"/>
      <c r="E3" s="153"/>
      <c r="F3" s="153"/>
      <c r="G3" s="153"/>
      <c r="H3" s="153"/>
      <c r="I3" s="153"/>
    </row>
    <row r="4" spans="1:9" ht="24.95" customHeight="1" x14ac:dyDescent="0.2">
      <c r="A4" s="154" t="s">
        <v>80</v>
      </c>
      <c r="B4" s="154"/>
      <c r="C4" s="154"/>
      <c r="D4" s="154"/>
      <c r="E4" s="154"/>
      <c r="F4" s="154"/>
      <c r="G4" s="154"/>
      <c r="H4" s="154"/>
      <c r="I4" s="154"/>
    </row>
    <row r="5" spans="1:9" ht="20.100000000000001" customHeight="1" x14ac:dyDescent="0.2">
      <c r="A5" s="155" t="s">
        <v>55</v>
      </c>
      <c r="B5" s="156" t="s">
        <v>56</v>
      </c>
      <c r="C5" s="156" t="s">
        <v>57</v>
      </c>
      <c r="D5" s="156" t="s">
        <v>58</v>
      </c>
      <c r="E5" s="157" t="s">
        <v>59</v>
      </c>
      <c r="F5" s="157"/>
      <c r="G5" s="157"/>
      <c r="H5" s="157"/>
      <c r="I5" s="158"/>
    </row>
    <row r="6" spans="1:9" ht="20.100000000000001" customHeight="1" x14ac:dyDescent="0.2">
      <c r="A6" s="159"/>
      <c r="B6" s="160"/>
      <c r="C6" s="160"/>
      <c r="D6" s="160"/>
      <c r="E6" s="161" t="s">
        <v>46</v>
      </c>
      <c r="F6" s="162" t="s">
        <v>8</v>
      </c>
      <c r="G6" s="162"/>
      <c r="H6" s="162"/>
      <c r="I6" s="163"/>
    </row>
    <row r="7" spans="1:9" ht="32.1" customHeight="1" x14ac:dyDescent="0.2">
      <c r="A7" s="164"/>
      <c r="B7" s="163"/>
      <c r="C7" s="163"/>
      <c r="D7" s="163"/>
      <c r="E7" s="162"/>
      <c r="F7" s="165" t="s">
        <v>60</v>
      </c>
      <c r="G7" s="166" t="s">
        <v>61</v>
      </c>
      <c r="H7" s="166" t="s">
        <v>62</v>
      </c>
      <c r="I7" s="166" t="s">
        <v>47</v>
      </c>
    </row>
    <row r="8" spans="1:9" ht="20.100000000000001" customHeight="1" x14ac:dyDescent="0.2">
      <c r="A8" s="159" t="s">
        <v>48</v>
      </c>
      <c r="B8" s="167" t="s">
        <v>18</v>
      </c>
      <c r="C8" s="168">
        <v>34031.4</v>
      </c>
      <c r="D8" s="168">
        <v>10082.6</v>
      </c>
      <c r="E8" s="169">
        <v>23948.799999999999</v>
      </c>
      <c r="F8" s="170">
        <v>13097.5</v>
      </c>
      <c r="G8" s="168">
        <v>8818.6</v>
      </c>
      <c r="H8" s="168">
        <v>819.7</v>
      </c>
      <c r="I8" s="168">
        <v>1213</v>
      </c>
    </row>
    <row r="9" spans="1:9" ht="20.100000000000001" customHeight="1" x14ac:dyDescent="0.2">
      <c r="A9" s="164"/>
      <c r="B9" s="171" t="s">
        <v>19</v>
      </c>
      <c r="C9" s="172">
        <v>100</v>
      </c>
      <c r="D9" s="172">
        <v>29.62734415862997</v>
      </c>
      <c r="E9" s="173">
        <v>70.372655841370033</v>
      </c>
      <c r="F9" s="174">
        <v>38.486515394606158</v>
      </c>
      <c r="G9" s="172">
        <v>25.913127288327839</v>
      </c>
      <c r="H9" s="172">
        <v>2.4086578865400776</v>
      </c>
      <c r="I9" s="172">
        <v>3.564355271895955</v>
      </c>
    </row>
    <row r="10" spans="1:9" ht="20.100000000000001" customHeight="1" x14ac:dyDescent="0.2">
      <c r="A10" s="159" t="s">
        <v>49</v>
      </c>
      <c r="B10" s="167" t="s">
        <v>18</v>
      </c>
      <c r="C10" s="168">
        <v>2534.1118337890221</v>
      </c>
      <c r="D10" s="168">
        <v>983.14507362721349</v>
      </c>
      <c r="E10" s="169">
        <v>1550.9667601618085</v>
      </c>
      <c r="F10" s="170">
        <v>704.63203465157676</v>
      </c>
      <c r="G10" s="168">
        <v>720.11924992555714</v>
      </c>
      <c r="H10" s="168">
        <v>39.483376096447252</v>
      </c>
      <c r="I10" s="168">
        <v>86.732099488227377</v>
      </c>
    </row>
    <row r="11" spans="1:9" ht="20.100000000000001" customHeight="1" x14ac:dyDescent="0.2">
      <c r="A11" s="164"/>
      <c r="B11" s="171" t="s">
        <v>19</v>
      </c>
      <c r="C11" s="172">
        <v>100</v>
      </c>
      <c r="D11" s="172">
        <v>38.796435915663913</v>
      </c>
      <c r="E11" s="173">
        <v>61.203564084336087</v>
      </c>
      <c r="F11" s="174">
        <v>27.805877596096696</v>
      </c>
      <c r="G11" s="172">
        <v>28.417027233120557</v>
      </c>
      <c r="H11" s="172">
        <v>1.5580755186092725</v>
      </c>
      <c r="I11" s="172">
        <v>3.4225837365095657</v>
      </c>
    </row>
    <row r="12" spans="1:9" ht="20.100000000000001" customHeight="1" x14ac:dyDescent="0.2">
      <c r="A12" s="159" t="s">
        <v>50</v>
      </c>
      <c r="B12" s="167" t="s">
        <v>18</v>
      </c>
      <c r="C12" s="168">
        <v>3345.52</v>
      </c>
      <c r="D12" s="168">
        <v>68.78</v>
      </c>
      <c r="E12" s="169">
        <v>3276.74</v>
      </c>
      <c r="F12" s="170">
        <v>1818.6</v>
      </c>
      <c r="G12" s="168">
        <v>628.6</v>
      </c>
      <c r="H12" s="168">
        <v>653.5</v>
      </c>
      <c r="I12" s="168">
        <v>176.04</v>
      </c>
    </row>
    <row r="13" spans="1:9" ht="20.100000000000001" customHeight="1" x14ac:dyDescent="0.2">
      <c r="A13" s="164"/>
      <c r="B13" s="171" t="s">
        <v>19</v>
      </c>
      <c r="C13" s="172">
        <v>100</v>
      </c>
      <c r="D13" s="172">
        <v>2.055883689232167</v>
      </c>
      <c r="E13" s="173">
        <v>97.944116310767839</v>
      </c>
      <c r="F13" s="174">
        <v>54.359262536167769</v>
      </c>
      <c r="G13" s="172">
        <v>18.789306296181163</v>
      </c>
      <c r="H13" s="172">
        <v>19.533585212463233</v>
      </c>
      <c r="I13" s="172">
        <v>5.261962265955666</v>
      </c>
    </row>
    <row r="14" spans="1:9" ht="20.100000000000001" customHeight="1" x14ac:dyDescent="0.2">
      <c r="A14" s="159" t="s">
        <v>51</v>
      </c>
      <c r="B14" s="167" t="s">
        <v>18</v>
      </c>
      <c r="C14" s="168">
        <v>1803</v>
      </c>
      <c r="D14" s="168">
        <v>0</v>
      </c>
      <c r="E14" s="169">
        <v>1803</v>
      </c>
      <c r="F14" s="170">
        <v>119</v>
      </c>
      <c r="G14" s="168">
        <v>958</v>
      </c>
      <c r="H14" s="168">
        <v>683</v>
      </c>
      <c r="I14" s="168">
        <v>43</v>
      </c>
    </row>
    <row r="15" spans="1:9" ht="20.100000000000001" customHeight="1" x14ac:dyDescent="0.2">
      <c r="A15" s="164"/>
      <c r="B15" s="171" t="s">
        <v>19</v>
      </c>
      <c r="C15" s="172">
        <v>100</v>
      </c>
      <c r="D15" s="172">
        <v>0</v>
      </c>
      <c r="E15" s="173">
        <v>100</v>
      </c>
      <c r="F15" s="174">
        <v>6.6001109262340547</v>
      </c>
      <c r="G15" s="172">
        <v>53.133666112035499</v>
      </c>
      <c r="H15" s="172">
        <v>37.88130892956184</v>
      </c>
      <c r="I15" s="172">
        <v>2.384914032168608</v>
      </c>
    </row>
    <row r="16" spans="1:9" ht="20.100000000000001" customHeight="1" x14ac:dyDescent="0.2">
      <c r="A16" s="159" t="s">
        <v>63</v>
      </c>
      <c r="B16" s="167" t="s">
        <v>18</v>
      </c>
      <c r="C16" s="168">
        <v>90238.7</v>
      </c>
      <c r="D16" s="168">
        <v>30642.199999999997</v>
      </c>
      <c r="E16" s="169">
        <v>59596.5</v>
      </c>
      <c r="F16" s="170">
        <v>10710.9</v>
      </c>
      <c r="G16" s="168">
        <v>32208.1</v>
      </c>
      <c r="H16" s="168">
        <v>8977.7999999999993</v>
      </c>
      <c r="I16" s="168">
        <v>7699.7</v>
      </c>
    </row>
    <row r="17" spans="1:9" ht="20.100000000000001" customHeight="1" x14ac:dyDescent="0.2">
      <c r="A17" s="164"/>
      <c r="B17" s="171" t="s">
        <v>19</v>
      </c>
      <c r="C17" s="172">
        <v>100</v>
      </c>
      <c r="D17" s="172">
        <v>33.956827835507383</v>
      </c>
      <c r="E17" s="173">
        <v>66.043172164492617</v>
      </c>
      <c r="F17" s="174">
        <v>11.869519396888474</v>
      </c>
      <c r="G17" s="172">
        <v>35.69211435891696</v>
      </c>
      <c r="H17" s="172">
        <v>9.9489465162951163</v>
      </c>
      <c r="I17" s="172">
        <v>8.5325918923920678</v>
      </c>
    </row>
    <row r="18" spans="1:9" ht="20.100000000000001" customHeight="1" x14ac:dyDescent="0.2">
      <c r="A18" s="159" t="s">
        <v>66</v>
      </c>
      <c r="B18" s="167" t="s">
        <v>18</v>
      </c>
      <c r="C18" s="168">
        <v>49086.16824930851</v>
      </c>
      <c r="D18" s="168">
        <v>12403.034902009513</v>
      </c>
      <c r="E18" s="169">
        <v>36683.133347298994</v>
      </c>
      <c r="F18" s="170">
        <v>9415.3396569422403</v>
      </c>
      <c r="G18" s="168">
        <v>11708.443804366838</v>
      </c>
      <c r="H18" s="168">
        <v>12421.139787538457</v>
      </c>
      <c r="I18" s="168">
        <v>3138.2100984514614</v>
      </c>
    </row>
    <row r="19" spans="1:9" ht="20.100000000000001" customHeight="1" x14ac:dyDescent="0.2">
      <c r="A19" s="164"/>
      <c r="B19" s="171" t="s">
        <v>19</v>
      </c>
      <c r="C19" s="172">
        <v>100</v>
      </c>
      <c r="D19" s="172">
        <v>25.267881654592664</v>
      </c>
      <c r="E19" s="173">
        <v>74.732118345407343</v>
      </c>
      <c r="F19" s="174">
        <v>19.181247982367978</v>
      </c>
      <c r="G19" s="172">
        <v>23.852837208436572</v>
      </c>
      <c r="H19" s="172">
        <v>25.304765538942707</v>
      </c>
      <c r="I19" s="172">
        <v>6.3932676156600801</v>
      </c>
    </row>
    <row r="20" spans="1:9" ht="20.100000000000001" customHeight="1" x14ac:dyDescent="0.2">
      <c r="A20" s="159" t="s">
        <v>65</v>
      </c>
      <c r="B20" s="175" t="s">
        <v>18</v>
      </c>
      <c r="C20" s="176">
        <v>181038.90008309754</v>
      </c>
      <c r="D20" s="176">
        <v>54179.75997563672</v>
      </c>
      <c r="E20" s="177">
        <v>126859.1401074608</v>
      </c>
      <c r="F20" s="178">
        <v>35865.971691593819</v>
      </c>
      <c r="G20" s="176">
        <v>55041.863054292393</v>
      </c>
      <c r="H20" s="176">
        <v>23594.623163634904</v>
      </c>
      <c r="I20" s="176">
        <v>12356.682197939688</v>
      </c>
    </row>
    <row r="21" spans="1:9" ht="20.100000000000001" customHeight="1" x14ac:dyDescent="0.2">
      <c r="A21" s="164"/>
      <c r="B21" s="166" t="s">
        <v>19</v>
      </c>
      <c r="C21" s="179">
        <v>100</v>
      </c>
      <c r="D21" s="179">
        <v>29.927137179229</v>
      </c>
      <c r="E21" s="180">
        <v>70.072862820770993</v>
      </c>
      <c r="F21" s="181">
        <v>19.81119619879</v>
      </c>
      <c r="G21" s="179">
        <v>30.403334879425</v>
      </c>
      <c r="H21" s="179">
        <v>13.032902405397</v>
      </c>
      <c r="I21" s="179">
        <v>6.8254293371579999</v>
      </c>
    </row>
    <row r="22" spans="1:9" ht="15" customHeight="1" x14ac:dyDescent="0.2"/>
    <row r="23" spans="1:9" ht="15" customHeight="1" x14ac:dyDescent="0.2">
      <c r="A23" s="151" t="s">
        <v>52</v>
      </c>
      <c r="B23" s="151"/>
      <c r="C23" s="151"/>
      <c r="D23" s="151"/>
    </row>
    <row r="24" spans="1:9" ht="15" customHeight="1" x14ac:dyDescent="0.2">
      <c r="A24" s="151" t="s">
        <v>53</v>
      </c>
      <c r="B24" s="151"/>
      <c r="C24" s="151"/>
      <c r="D24" s="151"/>
    </row>
    <row r="25" spans="1:9" ht="15" customHeight="1" x14ac:dyDescent="0.2">
      <c r="A25" s="151" t="s">
        <v>64</v>
      </c>
      <c r="B25" s="151"/>
      <c r="C25" s="151"/>
      <c r="D25" s="151"/>
    </row>
    <row r="26" spans="1:9" ht="12" customHeight="1" x14ac:dyDescent="0.2">
      <c r="H26" s="150"/>
      <c r="I26" s="150"/>
    </row>
  </sheetData>
  <mergeCells count="22">
    <mergeCell ref="A1:D1"/>
    <mergeCell ref="H1:I1"/>
    <mergeCell ref="A3:I3"/>
    <mergeCell ref="A4:I4"/>
    <mergeCell ref="A5:A7"/>
    <mergeCell ref="B5:B7"/>
    <mergeCell ref="C5:C7"/>
    <mergeCell ref="D5:D7"/>
    <mergeCell ref="E5:I5"/>
    <mergeCell ref="E6:E7"/>
    <mergeCell ref="H26:I26"/>
    <mergeCell ref="F6:I6"/>
    <mergeCell ref="A8:A9"/>
    <mergeCell ref="A10:A11"/>
    <mergeCell ref="A12:A13"/>
    <mergeCell ref="A14:A15"/>
    <mergeCell ref="A16:A17"/>
    <mergeCell ref="A18:A19"/>
    <mergeCell ref="A20:A21"/>
    <mergeCell ref="A23:D23"/>
    <mergeCell ref="A24:D24"/>
    <mergeCell ref="A25:D25"/>
  </mergeCells>
  <pageMargins left="0.70866141732283472" right="0.70866141732283472" top="0.74803149606299213" bottom="0.74803149606299213" header="0.31496062992125984" footer="0.31496062992125984"/>
  <pageSetup paperSize="9" orientation="landscape" useFirstPageNumber="1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>
    <pageSetUpPr fitToPage="1"/>
  </sheetPr>
  <dimension ref="A1:N47"/>
  <sheetViews>
    <sheetView zoomScale="60" workbookViewId="0">
      <pane ySplit="9" topLeftCell="A34" activePane="bottomLeft" state="frozen"/>
      <selection activeCell="F38" sqref="F38"/>
      <selection pane="bottomLeft" activeCell="J42" sqref="J42"/>
    </sheetView>
  </sheetViews>
  <sheetFormatPr baseColWidth="10" defaultRowHeight="12.75" x14ac:dyDescent="0.2"/>
  <cols>
    <col min="1" max="1" width="13.7109375" style="15" customWidth="1"/>
    <col min="2" max="3" width="22.7109375" style="16" customWidth="1"/>
    <col min="4" max="5" width="22.7109375" style="17" customWidth="1"/>
    <col min="6" max="6" width="22.7109375" style="15" customWidth="1"/>
    <col min="7" max="8" width="22.7109375" style="16" customWidth="1"/>
    <col min="9" max="10" width="22.7109375" style="15" customWidth="1"/>
    <col min="11" max="16384" width="11.42578125" style="15"/>
  </cols>
  <sheetData>
    <row r="1" spans="1:10" ht="13.5" thickBot="1" x14ac:dyDescent="0.25"/>
    <row r="2" spans="1:10" s="29" customFormat="1" ht="29.25" customHeight="1" x14ac:dyDescent="0.2">
      <c r="A2" s="138" t="s">
        <v>0</v>
      </c>
      <c r="B2" s="139"/>
      <c r="C2" s="140"/>
      <c r="D2" s="140"/>
      <c r="E2" s="141"/>
      <c r="F2" s="141"/>
      <c r="G2" s="142"/>
      <c r="H2" s="143"/>
      <c r="I2" s="143"/>
      <c r="J2" s="144"/>
    </row>
    <row r="3" spans="1:10" s="30" customFormat="1" ht="29.25" customHeight="1" thickBot="1" x14ac:dyDescent="0.25">
      <c r="A3" s="145" t="s">
        <v>23</v>
      </c>
      <c r="B3" s="28"/>
      <c r="C3" s="28"/>
      <c r="D3" s="27"/>
      <c r="E3" s="27"/>
      <c r="F3" s="26"/>
      <c r="G3" s="146"/>
      <c r="H3" s="146"/>
      <c r="I3" s="146"/>
      <c r="J3" s="147"/>
    </row>
    <row r="4" spans="1:10" s="19" customFormat="1" ht="23.1" customHeight="1" x14ac:dyDescent="0.2">
      <c r="A4" s="18" t="s">
        <v>2</v>
      </c>
      <c r="B4" s="50" t="s">
        <v>3</v>
      </c>
      <c r="C4" s="51" t="s">
        <v>28</v>
      </c>
      <c r="D4" s="52"/>
      <c r="E4" s="74" t="s">
        <v>4</v>
      </c>
      <c r="F4" s="75"/>
      <c r="G4" s="76"/>
      <c r="H4" s="76"/>
      <c r="I4" s="75"/>
      <c r="J4" s="77"/>
    </row>
    <row r="5" spans="1:10" s="19" customFormat="1" ht="23.1" customHeight="1" x14ac:dyDescent="0.2">
      <c r="A5" s="20" t="s">
        <v>5</v>
      </c>
      <c r="B5" s="53" t="s">
        <v>6</v>
      </c>
      <c r="C5" s="54"/>
      <c r="D5" s="55"/>
      <c r="E5" s="56" t="s">
        <v>7</v>
      </c>
      <c r="F5" s="57"/>
      <c r="G5" s="78" t="s">
        <v>8</v>
      </c>
      <c r="H5" s="78"/>
      <c r="I5" s="79"/>
      <c r="J5" s="80"/>
    </row>
    <row r="6" spans="1:10" s="19" customFormat="1" ht="23.1" customHeight="1" x14ac:dyDescent="0.2">
      <c r="A6" s="20" t="s">
        <v>9</v>
      </c>
      <c r="B6" s="53" t="s">
        <v>10</v>
      </c>
      <c r="C6" s="54"/>
      <c r="D6" s="55"/>
      <c r="E6" s="55"/>
      <c r="F6" s="58"/>
      <c r="G6" s="53" t="s">
        <v>3</v>
      </c>
      <c r="H6" s="53" t="s">
        <v>11</v>
      </c>
      <c r="I6" s="59" t="s">
        <v>12</v>
      </c>
      <c r="J6" s="60" t="s">
        <v>13</v>
      </c>
    </row>
    <row r="7" spans="1:10" s="19" customFormat="1" ht="23.1" customHeight="1" x14ac:dyDescent="0.2">
      <c r="A7" s="20" t="s">
        <v>14</v>
      </c>
      <c r="B7" s="53" t="s">
        <v>7</v>
      </c>
      <c r="C7" s="54"/>
      <c r="D7" s="55"/>
      <c r="E7" s="55"/>
      <c r="F7" s="58"/>
      <c r="G7" s="53" t="s">
        <v>15</v>
      </c>
      <c r="H7" s="53" t="s">
        <v>15</v>
      </c>
      <c r="I7" s="59" t="s">
        <v>16</v>
      </c>
      <c r="J7" s="60" t="s">
        <v>39</v>
      </c>
    </row>
    <row r="8" spans="1:10" s="19" customFormat="1" ht="23.1" customHeight="1" x14ac:dyDescent="0.2">
      <c r="A8" s="82"/>
      <c r="B8" s="83" t="s">
        <v>17</v>
      </c>
      <c r="C8" s="84"/>
      <c r="D8" s="85"/>
      <c r="E8" s="85"/>
      <c r="F8" s="86"/>
      <c r="G8" s="83"/>
      <c r="H8" s="83"/>
      <c r="I8" s="87"/>
      <c r="J8" s="88"/>
    </row>
    <row r="9" spans="1:10" s="22" customFormat="1" ht="23.1" customHeight="1" thickBot="1" x14ac:dyDescent="0.25">
      <c r="A9" s="21"/>
      <c r="B9" s="61" t="s">
        <v>18</v>
      </c>
      <c r="C9" s="61" t="s">
        <v>18</v>
      </c>
      <c r="D9" s="81" t="s">
        <v>19</v>
      </c>
      <c r="E9" s="81" t="s">
        <v>18</v>
      </c>
      <c r="F9" s="62" t="s">
        <v>19</v>
      </c>
      <c r="G9" s="61" t="s">
        <v>18</v>
      </c>
      <c r="H9" s="61" t="s">
        <v>18</v>
      </c>
      <c r="I9" s="62" t="s">
        <v>18</v>
      </c>
      <c r="J9" s="63" t="s">
        <v>18</v>
      </c>
    </row>
    <row r="10" spans="1:10" s="23" customFormat="1" ht="23.1" customHeight="1" x14ac:dyDescent="0.2">
      <c r="A10" s="20" t="s">
        <v>29</v>
      </c>
      <c r="B10" s="47">
        <f>'Zeitreihe alte Länder bis 2012'!B31+'Zeitreihe neue Länder bis 2012'!B38</f>
        <v>151037.4</v>
      </c>
      <c r="C10" s="47">
        <f>'Zeitreihe alte Länder bis 2012'!C31+'Zeitreihe neue Länder bis 2012'!C38</f>
        <v>69579.8</v>
      </c>
      <c r="D10" s="48">
        <f>SUM(C10/B10)*100</f>
        <v>46.067927546422283</v>
      </c>
      <c r="E10" s="47">
        <f>'Zeitreihe alte Länder bis 2012'!E31+'Zeitreihe neue Länder bis 2012'!E38</f>
        <v>81457.600000000006</v>
      </c>
      <c r="F10" s="48">
        <f>SUM(E10/B10)*100</f>
        <v>53.932072453577732</v>
      </c>
      <c r="G10" s="47">
        <f>'Zeitreihe alte Länder bis 2012'!G31+'Zeitreihe neue Länder bis 2012'!G38</f>
        <v>27921.599999999999</v>
      </c>
      <c r="H10" s="47">
        <f>'Zeitreihe alte Länder bis 2012'!H31+'Zeitreihe neue Länder bis 2012'!H38</f>
        <v>39706</v>
      </c>
      <c r="I10" s="47">
        <f>'Zeitreihe alte Länder bis 2012'!I31+'Zeitreihe neue Länder bis 2012'!I38</f>
        <v>6537.1</v>
      </c>
      <c r="J10" s="49">
        <f>'Zeitreihe alte Länder bis 2012'!J31+'Zeitreihe neue Länder bis 2012'!J38</f>
        <v>7292.9</v>
      </c>
    </row>
    <row r="11" spans="1:10" s="23" customFormat="1" ht="23.1" customHeight="1" x14ac:dyDescent="0.2">
      <c r="A11" s="20">
        <v>1992</v>
      </c>
      <c r="B11" s="47">
        <f>'Zeitreihe alte Länder bis 2012'!B32+'Zeitreihe neue Länder bis 2012'!B39</f>
        <v>152877.4</v>
      </c>
      <c r="C11" s="47">
        <f>'Zeitreihe alte Länder bis 2012'!C32+'Zeitreihe neue Länder bis 2012'!C39</f>
        <v>70392.899999999994</v>
      </c>
      <c r="D11" s="48">
        <f t="shared" ref="D11:D25" si="0">SUM(C11/B11)*100</f>
        <v>46.045327824779854</v>
      </c>
      <c r="E11" s="47">
        <f>'Zeitreihe alte Länder bis 2012'!E32+'Zeitreihe neue Länder bis 2012'!E39</f>
        <v>82484.599999999991</v>
      </c>
      <c r="F11" s="48">
        <f t="shared" ref="F11:F25" si="1">SUM(E11/B11)*100</f>
        <v>53.954737587112291</v>
      </c>
      <c r="G11" s="47">
        <f>'Zeitreihe alte Länder bis 2012'!G32+'Zeitreihe neue Länder bis 2012'!G39</f>
        <v>28268.1</v>
      </c>
      <c r="H11" s="47">
        <f>'Zeitreihe alte Länder bis 2012'!H32+'Zeitreihe neue Länder bis 2012'!H39</f>
        <v>40210.1</v>
      </c>
      <c r="I11" s="47">
        <f>'Zeitreihe alte Länder bis 2012'!I32+'Zeitreihe neue Länder bis 2012'!I39</f>
        <v>6566.7000000000007</v>
      </c>
      <c r="J11" s="49">
        <f>'Zeitreihe alte Länder bis 2012'!J32+'Zeitreihe neue Länder bis 2012'!J39</f>
        <v>7439.7</v>
      </c>
    </row>
    <row r="12" spans="1:10" s="23" customFormat="1" ht="23.1" customHeight="1" x14ac:dyDescent="0.2">
      <c r="A12" s="20">
        <v>1993</v>
      </c>
      <c r="B12" s="47">
        <f>'Zeitreihe alte Länder bis 2012'!B33+'Zeitreihe neue Länder bis 2012'!B40</f>
        <v>154737.9</v>
      </c>
      <c r="C12" s="47">
        <f>'Zeitreihe alte Länder bis 2012'!C33+'Zeitreihe neue Länder bis 2012'!C40</f>
        <v>71884.5</v>
      </c>
      <c r="D12" s="48">
        <f t="shared" si="0"/>
        <v>46.455651782788834</v>
      </c>
      <c r="E12" s="47">
        <f>'Zeitreihe alte Länder bis 2012'!E33+'Zeitreihe neue Länder bis 2012'!E40</f>
        <v>82853.399999999994</v>
      </c>
      <c r="F12" s="48">
        <f t="shared" si="1"/>
        <v>53.544348217211166</v>
      </c>
      <c r="G12" s="47">
        <f>'Zeitreihe alte Länder bis 2012'!G33+'Zeitreihe neue Länder bis 2012'!G40</f>
        <v>28499.8</v>
      </c>
      <c r="H12" s="47">
        <f>'Zeitreihe alte Länder bis 2012'!H33+'Zeitreihe neue Länder bis 2012'!H40</f>
        <v>40266.199999999997</v>
      </c>
      <c r="I12" s="47">
        <f>'Zeitreihe alte Länder bis 2012'!I33+'Zeitreihe neue Länder bis 2012'!I40</f>
        <v>6576.2000000000007</v>
      </c>
      <c r="J12" s="49">
        <f>'Zeitreihe alte Länder bis 2012'!J33+'Zeitreihe neue Länder bis 2012'!J40</f>
        <v>7511.2000000000007</v>
      </c>
    </row>
    <row r="13" spans="1:10" s="23" customFormat="1" ht="23.1" customHeight="1" x14ac:dyDescent="0.2">
      <c r="A13" s="20">
        <v>1994</v>
      </c>
      <c r="B13" s="47">
        <f>'Zeitreihe alte Länder bis 2012'!B34+'Zeitreihe neue Länder bis 2012'!B41</f>
        <v>161085.1</v>
      </c>
      <c r="C13" s="47">
        <f>'Zeitreihe alte Länder bis 2012'!C34+'Zeitreihe neue Länder bis 2012'!C41</f>
        <v>72611.199999999997</v>
      </c>
      <c r="D13" s="48">
        <f t="shared" si="0"/>
        <v>45.07629818027862</v>
      </c>
      <c r="E13" s="47">
        <f>'Zeitreihe alte Länder bis 2012'!E34+'Zeitreihe neue Länder bis 2012'!E41</f>
        <v>88473.9</v>
      </c>
      <c r="F13" s="48">
        <f t="shared" si="1"/>
        <v>54.923701819721373</v>
      </c>
      <c r="G13" s="47">
        <f>'Zeitreihe alte Länder bis 2012'!G34+'Zeitreihe neue Länder bis 2012'!G41</f>
        <v>29119.9</v>
      </c>
      <c r="H13" s="47">
        <f>'Zeitreihe alte Länder bis 2012'!H34+'Zeitreihe neue Länder bis 2012'!H41</f>
        <v>43350.3</v>
      </c>
      <c r="I13" s="47">
        <f>'Zeitreihe alte Länder bis 2012'!I34+'Zeitreihe neue Länder bis 2012'!I41</f>
        <v>7933.2999999999993</v>
      </c>
      <c r="J13" s="49">
        <f>'Zeitreihe alte Länder bis 2012'!J34+'Zeitreihe neue Länder bis 2012'!J41</f>
        <v>8070.4</v>
      </c>
    </row>
    <row r="14" spans="1:10" s="23" customFormat="1" ht="23.1" customHeight="1" x14ac:dyDescent="0.2">
      <c r="A14" s="20" t="s">
        <v>40</v>
      </c>
      <c r="B14" s="47">
        <f>'Zeitreihe alte Länder bis 2012'!B35+'Zeitreihe neue Länder bis 2012'!B42</f>
        <v>162342.6</v>
      </c>
      <c r="C14" s="47">
        <f>'Zeitreihe alte Länder bis 2012'!C35+'Zeitreihe neue Länder bis 2012'!C42</f>
        <v>72422.3</v>
      </c>
      <c r="D14" s="48">
        <f t="shared" si="0"/>
        <v>44.610779918517999</v>
      </c>
      <c r="E14" s="47">
        <f>'Zeitreihe alte Länder bis 2012'!E35+'Zeitreihe neue Länder bis 2012'!E42</f>
        <v>89920.299999999988</v>
      </c>
      <c r="F14" s="48">
        <f t="shared" si="1"/>
        <v>55.389220081481994</v>
      </c>
      <c r="G14" s="47">
        <f>'Zeitreihe alte Länder bis 2012'!G35+'Zeitreihe neue Länder bis 2012'!G42</f>
        <v>29922.3</v>
      </c>
      <c r="H14" s="47">
        <f>'Zeitreihe alte Länder bis 2012'!H35+'Zeitreihe neue Länder bis 2012'!H42</f>
        <v>44355.6</v>
      </c>
      <c r="I14" s="47">
        <f>'Zeitreihe alte Länder bis 2012'!I35+'Zeitreihe neue Länder bis 2012'!I42</f>
        <v>7457.4</v>
      </c>
      <c r="J14" s="49">
        <f>'Zeitreihe alte Länder bis 2012'!J35+'Zeitreihe neue Länder bis 2012'!J42</f>
        <v>8185</v>
      </c>
    </row>
    <row r="15" spans="1:10" s="23" customFormat="1" ht="23.1" customHeight="1" x14ac:dyDescent="0.2">
      <c r="A15" s="20" t="s">
        <v>41</v>
      </c>
      <c r="B15" s="47">
        <f>'Zeitreihe alte Länder bis 2012'!B36+'Zeitreihe neue Länder bis 2012'!B43</f>
        <v>161849.4</v>
      </c>
      <c r="C15" s="47">
        <f>'Zeitreihe alte Länder bis 2012'!C36+'Zeitreihe neue Länder bis 2012'!C43</f>
        <v>71089.5</v>
      </c>
      <c r="D15" s="48">
        <f t="shared" si="0"/>
        <v>43.923239752510668</v>
      </c>
      <c r="E15" s="47">
        <f>'Zeitreihe alte Länder bis 2012'!E36+'Zeitreihe neue Länder bis 2012'!E43</f>
        <v>90759.9</v>
      </c>
      <c r="F15" s="48">
        <f t="shared" si="1"/>
        <v>56.076760247489332</v>
      </c>
      <c r="G15" s="47">
        <f>'Zeitreihe alte Länder bis 2012'!G36+'Zeitreihe neue Länder bis 2012'!G43</f>
        <v>29975.800000000003</v>
      </c>
      <c r="H15" s="47">
        <f>'Zeitreihe alte Länder bis 2012'!H36+'Zeitreihe neue Länder bis 2012'!H43</f>
        <v>44585.9</v>
      </c>
      <c r="I15" s="47">
        <f>'Zeitreihe alte Länder bis 2012'!I36+'Zeitreihe neue Länder bis 2012'!I43</f>
        <v>7970.7999999999993</v>
      </c>
      <c r="J15" s="49">
        <f>'Zeitreihe alte Länder bis 2012'!J36+'Zeitreihe neue Länder bis 2012'!J43</f>
        <v>8227.4</v>
      </c>
    </row>
    <row r="16" spans="1:10" s="23" customFormat="1" ht="23.1" customHeight="1" x14ac:dyDescent="0.2">
      <c r="A16" s="20" t="s">
        <v>42</v>
      </c>
      <c r="B16" s="47">
        <f>'Zeitreihe alte Länder bis 2012'!B37+'Zeitreihe neue Länder bis 2012'!B44</f>
        <v>159735.20000000001</v>
      </c>
      <c r="C16" s="47">
        <f>'Zeitreihe alte Länder bis 2012'!C37+'Zeitreihe neue Länder bis 2012'!C44</f>
        <v>67992.800000000003</v>
      </c>
      <c r="D16" s="48">
        <f t="shared" si="0"/>
        <v>42.565946641692001</v>
      </c>
      <c r="E16" s="47">
        <f>'Zeitreihe alte Länder bis 2012'!E37+'Zeitreihe neue Länder bis 2012'!E44</f>
        <v>91742.299999999988</v>
      </c>
      <c r="F16" s="48">
        <f t="shared" si="1"/>
        <v>57.433990754699018</v>
      </c>
      <c r="G16" s="47">
        <f>'Zeitreihe alte Länder bis 2012'!G37+'Zeitreihe neue Länder bis 2012'!G44</f>
        <v>29773</v>
      </c>
      <c r="H16" s="47">
        <f>'Zeitreihe alte Länder bis 2012'!H37+'Zeitreihe neue Länder bis 2012'!H44</f>
        <v>45157.600000000006</v>
      </c>
      <c r="I16" s="47">
        <f>'Zeitreihe alte Länder bis 2012'!I37+'Zeitreihe neue Länder bis 2012'!I44</f>
        <v>8016.3</v>
      </c>
      <c r="J16" s="49">
        <f>'Zeitreihe alte Länder bis 2012'!J37+'Zeitreihe neue Länder bis 2012'!J44</f>
        <v>8795.4</v>
      </c>
    </row>
    <row r="17" spans="1:14" s="23" customFormat="1" ht="23.1" customHeight="1" x14ac:dyDescent="0.2">
      <c r="A17" s="20">
        <v>1998</v>
      </c>
      <c r="B17" s="47">
        <f>'Zeitreihe alte Länder bis 2012'!B38+'Zeitreihe neue Länder bis 2012'!B45</f>
        <v>160456.29999999999</v>
      </c>
      <c r="C17" s="47">
        <f>'Zeitreihe alte Länder bis 2012'!C38+'Zeitreihe neue Länder bis 2012'!C45</f>
        <v>66659.199999999997</v>
      </c>
      <c r="D17" s="48">
        <f t="shared" si="0"/>
        <v>41.543523065158553</v>
      </c>
      <c r="E17" s="47">
        <f>'Zeitreihe alte Länder bis 2012'!E38+'Zeitreihe neue Länder bis 2012'!E45</f>
        <v>93797.1</v>
      </c>
      <c r="F17" s="48">
        <f t="shared" si="1"/>
        <v>58.456476934841461</v>
      </c>
      <c r="G17" s="47">
        <f>'Zeitreihe alte Länder bis 2012'!G38+'Zeitreihe neue Länder bis 2012'!G45</f>
        <v>29919.8</v>
      </c>
      <c r="H17" s="47">
        <f>'Zeitreihe alte Länder bis 2012'!H38+'Zeitreihe neue Länder bis 2012'!H45</f>
        <v>45735.5</v>
      </c>
      <c r="I17" s="47">
        <f>'Zeitreihe alte Länder bis 2012'!I38+'Zeitreihe neue Länder bis 2012'!I45</f>
        <v>9128.4</v>
      </c>
      <c r="J17" s="49">
        <f>'Zeitreihe alte Länder bis 2012'!J38+'Zeitreihe neue Länder bis 2012'!J45</f>
        <v>9013.4</v>
      </c>
    </row>
    <row r="18" spans="1:14" s="23" customFormat="1" ht="23.1" customHeight="1" x14ac:dyDescent="0.2">
      <c r="A18" s="20">
        <v>1999</v>
      </c>
      <c r="B18" s="47">
        <f>'Zeitreihe alte Länder bis 2012'!B39+'Zeitreihe neue Länder bis 2012'!B46</f>
        <v>161683.4</v>
      </c>
      <c r="C18" s="47">
        <f>'Zeitreihe alte Länder bis 2012'!C39+'Zeitreihe neue Länder bis 2012'!C46</f>
        <v>64511.8</v>
      </c>
      <c r="D18" s="48">
        <f t="shared" si="0"/>
        <v>39.90007632199719</v>
      </c>
      <c r="E18" s="47">
        <f>'Zeitreihe alte Länder bis 2012'!E39+'Zeitreihe neue Länder bis 2012'!E46</f>
        <v>97171.6</v>
      </c>
      <c r="F18" s="48">
        <f t="shared" si="1"/>
        <v>60.099923678002817</v>
      </c>
      <c r="G18" s="47">
        <f>'Zeitreihe alte Länder bis 2012'!G39+'Zeitreihe neue Länder bis 2012'!G46</f>
        <v>30543.9</v>
      </c>
      <c r="H18" s="47">
        <f>'Zeitreihe alte Länder bis 2012'!H39+'Zeitreihe neue Länder bis 2012'!H46</f>
        <v>46980.6</v>
      </c>
      <c r="I18" s="47">
        <f>'Zeitreihe alte Länder bis 2012'!I39+'Zeitreihe neue Länder bis 2012'!I46</f>
        <v>10486.400000000001</v>
      </c>
      <c r="J18" s="49">
        <f>'Zeitreihe alte Länder bis 2012'!J39+'Zeitreihe neue Länder bis 2012'!J46</f>
        <v>9160.7000000000007</v>
      </c>
    </row>
    <row r="19" spans="1:14" s="23" customFormat="1" ht="23.1" customHeight="1" x14ac:dyDescent="0.2">
      <c r="A19" s="20">
        <v>2000</v>
      </c>
      <c r="B19" s="47">
        <f>'Zeitreihe alte Länder bis 2012'!B40+'Zeitreihe neue Länder bis 2012'!B47</f>
        <v>162599.09999999998</v>
      </c>
      <c r="C19" s="47">
        <f>'Zeitreihe alte Länder bis 2012'!C40+'Zeitreihe neue Länder bis 2012'!C47</f>
        <v>62069.599999999999</v>
      </c>
      <c r="D19" s="48">
        <f t="shared" si="0"/>
        <v>38.173397023722764</v>
      </c>
      <c r="E19" s="47">
        <f>'Zeitreihe alte Länder bis 2012'!E40+'Zeitreihe neue Länder bis 2012'!E47</f>
        <v>100529.49999999999</v>
      </c>
      <c r="F19" s="48">
        <f t="shared" si="1"/>
        <v>61.826602976277236</v>
      </c>
      <c r="G19" s="47">
        <f>'Zeitreihe alte Länder bis 2012'!G40+'Zeitreihe neue Länder bis 2012'!G47</f>
        <v>31101.1</v>
      </c>
      <c r="H19" s="47">
        <f>'Zeitreihe alte Länder bis 2012'!H40+'Zeitreihe neue Länder bis 2012'!H47</f>
        <v>47767.7</v>
      </c>
      <c r="I19" s="47">
        <f>'Zeitreihe alte Länder bis 2012'!I40+'Zeitreihe neue Länder bis 2012'!I47</f>
        <v>12019.800000000001</v>
      </c>
      <c r="J19" s="49">
        <f>'Zeitreihe alte Länder bis 2012'!J40+'Zeitreihe neue Länder bis 2012'!J47</f>
        <v>9640.9</v>
      </c>
    </row>
    <row r="20" spans="1:14" s="23" customFormat="1" ht="23.1" customHeight="1" x14ac:dyDescent="0.2">
      <c r="A20" s="20">
        <v>2001</v>
      </c>
      <c r="B20" s="47">
        <f>'Zeitreihe alte Länder bis 2012'!B41+'Zeitreihe neue Länder bis 2012'!B48</f>
        <v>163523.29999999999</v>
      </c>
      <c r="C20" s="47">
        <f>'Zeitreihe alte Länder bis 2012'!C41+'Zeitreihe neue Länder bis 2012'!C48</f>
        <v>60861.1</v>
      </c>
      <c r="D20" s="48">
        <f t="shared" si="0"/>
        <v>37.218610436555529</v>
      </c>
      <c r="E20" s="47">
        <f>'Zeitreihe alte Länder bis 2012'!E41+'Zeitreihe neue Länder bis 2012'!E48</f>
        <v>102662.19999999998</v>
      </c>
      <c r="F20" s="48">
        <f t="shared" si="1"/>
        <v>62.781389563444471</v>
      </c>
      <c r="G20" s="47">
        <f>'Zeitreihe alte Länder bis 2012'!G41+'Zeitreihe neue Länder bis 2012'!G48</f>
        <v>31587.199999999997</v>
      </c>
      <c r="H20" s="47">
        <f>'Zeitreihe alte Länder bis 2012'!H41+'Zeitreihe neue Länder bis 2012'!H48</f>
        <v>48393.1</v>
      </c>
      <c r="I20" s="47">
        <f>'Zeitreihe alte Länder bis 2012'!I41+'Zeitreihe neue Länder bis 2012'!I48</f>
        <v>12876.9</v>
      </c>
      <c r="J20" s="49">
        <f>'Zeitreihe alte Länder bis 2012'!J41+'Zeitreihe neue Länder bis 2012'!J48</f>
        <v>9805</v>
      </c>
    </row>
    <row r="21" spans="1:14" s="23" customFormat="1" ht="23.1" customHeight="1" x14ac:dyDescent="0.2">
      <c r="A21" s="20">
        <v>2002</v>
      </c>
      <c r="B21" s="47">
        <f>'Zeitreihe alte Länder bis 2012'!B42+'Zeitreihe neue Länder bis 2012'!B49</f>
        <v>164571.20000000001</v>
      </c>
      <c r="C21" s="47">
        <f>'Zeitreihe alte Länder bis 2012'!C42+'Zeitreihe neue Länder bis 2012'!C49</f>
        <v>59810.3</v>
      </c>
      <c r="D21" s="48">
        <f t="shared" si="0"/>
        <v>36.343114712659322</v>
      </c>
      <c r="E21" s="47">
        <f>'Zeitreihe alte Länder bis 2012'!E42+'Zeitreihe neue Länder bis 2012'!E49</f>
        <v>104760.90000000001</v>
      </c>
      <c r="F21" s="48">
        <f t="shared" si="1"/>
        <v>63.656885287340678</v>
      </c>
      <c r="G21" s="47">
        <f>'Zeitreihe alte Länder bis 2012'!G42+'Zeitreihe neue Länder bis 2012'!G49</f>
        <v>31890.9</v>
      </c>
      <c r="H21" s="47">
        <f>'Zeitreihe alte Länder bis 2012'!H42+'Zeitreihe neue Länder bis 2012'!H49</f>
        <v>49190.6</v>
      </c>
      <c r="I21" s="47">
        <f>'Zeitreihe alte Länder bis 2012'!I42+'Zeitreihe neue Länder bis 2012'!I49</f>
        <v>13890.5</v>
      </c>
      <c r="J21" s="49">
        <f>'Zeitreihe alte Länder bis 2012'!J42+'Zeitreihe neue Länder bis 2012'!J49</f>
        <v>9788.9</v>
      </c>
    </row>
    <row r="22" spans="1:14" s="23" customFormat="1" ht="23.1" customHeight="1" x14ac:dyDescent="0.2">
      <c r="A22" s="20" t="s">
        <v>43</v>
      </c>
      <c r="B22" s="47">
        <f>'Zeitreihe alte Länder bis 2012'!B43+'Zeitreihe neue Länder bis 2012'!B50</f>
        <v>165019</v>
      </c>
      <c r="C22" s="47">
        <f>'Zeitreihe alte Länder bis 2012'!C43+'Zeitreihe neue Länder bis 2012'!C50</f>
        <v>59487.600000000006</v>
      </c>
      <c r="D22" s="48">
        <f t="shared" si="0"/>
        <v>36.048939819051142</v>
      </c>
      <c r="E22" s="47">
        <f>'Zeitreihe alte Länder bis 2012'!E43+'Zeitreihe neue Länder bis 2012'!E50</f>
        <v>105531.4</v>
      </c>
      <c r="F22" s="48">
        <f t="shared" si="1"/>
        <v>63.951060180948858</v>
      </c>
      <c r="G22" s="47">
        <f>'Zeitreihe alte Länder bis 2012'!G43+'Zeitreihe neue Länder bis 2012'!G50</f>
        <v>32159.1</v>
      </c>
      <c r="H22" s="47">
        <f>'Zeitreihe alte Länder bis 2012'!H43+'Zeitreihe neue Länder bis 2012'!H50</f>
        <v>49203.6</v>
      </c>
      <c r="I22" s="47">
        <f>'Zeitreihe alte Länder bis 2012'!I43+'Zeitreihe neue Länder bis 2012'!I50</f>
        <v>14318.5</v>
      </c>
      <c r="J22" s="49">
        <f>'Zeitreihe alte Länder bis 2012'!J43+'Zeitreihe neue Länder bis 2012'!J50</f>
        <v>9850.2000000000007</v>
      </c>
    </row>
    <row r="23" spans="1:14" s="23" customFormat="1" ht="23.1" customHeight="1" x14ac:dyDescent="0.2">
      <c r="A23" s="20" t="s">
        <v>71</v>
      </c>
      <c r="B23" s="47">
        <f>'Zeitreihe alte Länder bis 2012'!B44+'Zeitreihe neue Länder bis 2012'!B51</f>
        <v>166093.5</v>
      </c>
      <c r="C23" s="47">
        <f>'Zeitreihe alte Länder bis 2012'!C44+'Zeitreihe neue Länder bis 2012'!C51</f>
        <v>59090.2</v>
      </c>
      <c r="D23" s="48">
        <f t="shared" si="0"/>
        <v>35.576467471634949</v>
      </c>
      <c r="E23" s="47">
        <f>'Zeitreihe alte Länder bis 2012'!E44+'Zeitreihe neue Länder bis 2012'!E51</f>
        <v>107003.3</v>
      </c>
      <c r="F23" s="48">
        <f t="shared" si="1"/>
        <v>64.423532528365044</v>
      </c>
      <c r="G23" s="47">
        <f>'Zeitreihe alte Länder bis 2012'!G44+'Zeitreihe neue Länder bis 2012'!G51</f>
        <v>32425</v>
      </c>
      <c r="H23" s="47">
        <f>'Zeitreihe alte Länder bis 2012'!H44+'Zeitreihe neue Länder bis 2012'!H51</f>
        <v>49705.1</v>
      </c>
      <c r="I23" s="47">
        <f>'Zeitreihe alte Länder bis 2012'!I44+'Zeitreihe neue Länder bis 2012'!I51</f>
        <v>14994</v>
      </c>
      <c r="J23" s="49">
        <f>'Zeitreihe alte Länder bis 2012'!J44+'Zeitreihe neue Länder bis 2012'!J51</f>
        <v>9879.2000000000007</v>
      </c>
    </row>
    <row r="24" spans="1:14" s="23" customFormat="1" ht="23.1" customHeight="1" x14ac:dyDescent="0.2">
      <c r="A24" s="20" t="s">
        <v>72</v>
      </c>
      <c r="B24" s="47">
        <f>'Zeitreihe alte Länder bis 2012'!B45+'Zeitreihe neue Länder bis 2012'!B52</f>
        <v>167741.9</v>
      </c>
      <c r="C24" s="47">
        <f>'Zeitreihe alte Länder bis 2012'!C45+'Zeitreihe neue Länder bis 2012'!C52</f>
        <v>58033.3</v>
      </c>
      <c r="D24" s="48">
        <f t="shared" si="0"/>
        <v>34.596782318550105</v>
      </c>
      <c r="E24" s="47">
        <f>'Zeitreihe alte Länder bis 2012'!E45+'Zeitreihe neue Länder bis 2012'!E52</f>
        <v>109708.6</v>
      </c>
      <c r="F24" s="48">
        <f t="shared" si="1"/>
        <v>65.403217681449902</v>
      </c>
      <c r="G24" s="47">
        <f>'Zeitreihe alte Länder bis 2012'!G45+'Zeitreihe neue Länder bis 2012'!G52</f>
        <v>32770.800000000003</v>
      </c>
      <c r="H24" s="47">
        <f>'Zeitreihe alte Länder bis 2012'!H45+'Zeitreihe neue Länder bis 2012'!H52</f>
        <v>51074.2</v>
      </c>
      <c r="I24" s="47">
        <f>'Zeitreihe alte Länder bis 2012'!I45+'Zeitreihe neue Länder bis 2012'!I52</f>
        <v>15587.1</v>
      </c>
      <c r="J24" s="49">
        <f>'Zeitreihe alte Länder bis 2012'!J45+'Zeitreihe neue Länder bis 2012'!J52</f>
        <v>10276.5</v>
      </c>
      <c r="N24" s="23" t="s">
        <v>22</v>
      </c>
    </row>
    <row r="25" spans="1:14" s="23" customFormat="1" ht="23.1" customHeight="1" x14ac:dyDescent="0.2">
      <c r="A25" s="20">
        <v>2006</v>
      </c>
      <c r="B25" s="47">
        <f>'Zeitreihe alte Länder bis 2012'!B46+'Zeitreihe neue Länder bis 2012'!B53</f>
        <v>168511.6</v>
      </c>
      <c r="C25" s="47">
        <f>'Zeitreihe alte Länder bis 2012'!C46+'Zeitreihe neue Länder bis 2012'!C53</f>
        <v>57141.3</v>
      </c>
      <c r="D25" s="48">
        <f t="shared" si="0"/>
        <v>33.909416325048248</v>
      </c>
      <c r="E25" s="47">
        <f>'Zeitreihe alte Länder bis 2012'!E46+'Zeitreihe neue Länder bis 2012'!E53</f>
        <v>111370.29999999999</v>
      </c>
      <c r="F25" s="48">
        <f t="shared" si="1"/>
        <v>66.090583674951745</v>
      </c>
      <c r="G25" s="47">
        <f>'Zeitreihe alte Länder bis 2012'!G46+'Zeitreihe neue Länder bis 2012'!G53</f>
        <v>33010.5</v>
      </c>
      <c r="H25" s="47">
        <f>'Zeitreihe alte Länder bis 2012'!H46+'Zeitreihe neue Länder bis 2012'!H53</f>
        <v>51488.4</v>
      </c>
      <c r="I25" s="47">
        <f>'Zeitreihe alte Länder bis 2012'!I46+'Zeitreihe neue Länder bis 2012'!I53</f>
        <v>16307.9</v>
      </c>
      <c r="J25" s="49">
        <f>'Zeitreihe alte Länder bis 2012'!J46+'Zeitreihe neue Länder bis 2012'!J53</f>
        <v>10563.5</v>
      </c>
    </row>
    <row r="26" spans="1:14" s="23" customFormat="1" ht="23.1" customHeight="1" x14ac:dyDescent="0.2">
      <c r="A26" s="20" t="s">
        <v>73</v>
      </c>
      <c r="B26" s="47">
        <f>'Zeitreihe alte Länder bis 2012'!B47+'Zeitreihe neue Länder bis 2012'!B54</f>
        <v>169228.7</v>
      </c>
      <c r="C26" s="47">
        <f>'Zeitreihe alte Länder bis 2012'!C47+'Zeitreihe neue Länder bis 2012'!C54</f>
        <v>56701</v>
      </c>
      <c r="D26" s="48">
        <f t="shared" ref="D26:D31" si="2">SUM(C26/B26)*100</f>
        <v>33.50554604508573</v>
      </c>
      <c r="E26" s="47">
        <f>'Zeitreihe alte Länder bis 2012'!E47+'Zeitreihe neue Länder bis 2012'!E54</f>
        <v>112527.7</v>
      </c>
      <c r="F26" s="48">
        <f t="shared" ref="F26:F31" si="3">SUM(E26/B26)*100</f>
        <v>66.494453954914263</v>
      </c>
      <c r="G26" s="47">
        <f>'Zeitreihe alte Länder bis 2012'!G47+'Zeitreihe neue Länder bis 2012'!G54</f>
        <v>33260.199999999997</v>
      </c>
      <c r="H26" s="47">
        <f>'Zeitreihe alte Länder bis 2012'!H47+'Zeitreihe neue Länder bis 2012'!H54</f>
        <v>51756.100000000006</v>
      </c>
      <c r="I26" s="47">
        <f>'Zeitreihe alte Länder bis 2012'!I47+'Zeitreihe neue Länder bis 2012'!I54</f>
        <v>16793.5</v>
      </c>
      <c r="J26" s="49">
        <f>'Zeitreihe alte Länder bis 2012'!J47+'Zeitreihe neue Länder bis 2012'!J54</f>
        <v>10717.9</v>
      </c>
    </row>
    <row r="27" spans="1:14" s="23" customFormat="1" ht="23.1" customHeight="1" x14ac:dyDescent="0.2">
      <c r="A27" s="20">
        <v>2008</v>
      </c>
      <c r="B27" s="47">
        <f>'Zeitreihe alte Länder bis 2012'!B48+'Zeitreihe neue Länder bis 2012'!B55</f>
        <v>170615</v>
      </c>
      <c r="C27" s="47">
        <f>'Zeitreihe alte Länder bis 2012'!C48+'Zeitreihe neue Länder bis 2012'!C55</f>
        <v>53120.9</v>
      </c>
      <c r="D27" s="48">
        <f t="shared" si="2"/>
        <v>31.134952964276298</v>
      </c>
      <c r="E27" s="47">
        <f>'Zeitreihe alte Länder bis 2012'!E48+'Zeitreihe neue Länder bis 2012'!E55</f>
        <v>117494.09999999999</v>
      </c>
      <c r="F27" s="48">
        <f t="shared" si="3"/>
        <v>68.865047035723705</v>
      </c>
      <c r="G27" s="47">
        <f>'Zeitreihe alte Länder bis 2012'!G48+'Zeitreihe neue Länder bis 2012'!G55</f>
        <v>33705.800000000003</v>
      </c>
      <c r="H27" s="47">
        <f>'Zeitreihe alte Länder bis 2012'!H48+'Zeitreihe neue Länder bis 2012'!H55</f>
        <v>52180</v>
      </c>
      <c r="I27" s="47">
        <f>'Zeitreihe alte Länder bis 2012'!I48+'Zeitreihe neue Länder bis 2012'!I55</f>
        <v>20918.400000000001</v>
      </c>
      <c r="J27" s="49">
        <f>'Zeitreihe alte Länder bis 2012'!J48+'Zeitreihe neue Länder bis 2012'!J55</f>
        <v>10689.9</v>
      </c>
    </row>
    <row r="28" spans="1:14" s="23" customFormat="1" ht="23.1" customHeight="1" x14ac:dyDescent="0.2">
      <c r="A28" s="20">
        <v>2009</v>
      </c>
      <c r="B28" s="47">
        <f>'Zeitreihe alte Länder bis 2012'!B49+'Zeitreihe neue Länder bis 2012'!B56</f>
        <v>171701.09999999998</v>
      </c>
      <c r="C28" s="47">
        <f>'Zeitreihe alte Länder bis 2012'!C49+'Zeitreihe neue Länder bis 2012'!C56</f>
        <v>52833.4</v>
      </c>
      <c r="D28" s="48">
        <f t="shared" si="2"/>
        <v>30.770565826310957</v>
      </c>
      <c r="E28" s="47">
        <f>'Zeitreihe alte Länder bis 2012'!E49+'Zeitreihe neue Länder bis 2012'!E56</f>
        <v>118867.7</v>
      </c>
      <c r="F28" s="48">
        <f t="shared" si="3"/>
        <v>69.229434173689057</v>
      </c>
      <c r="G28" s="47">
        <f>'Zeitreihe alte Länder bis 2012'!G49+'Zeitreihe neue Länder bis 2012'!G56</f>
        <v>34205.899999999994</v>
      </c>
      <c r="H28" s="47">
        <f>'Zeitreihe alte Länder bis 2012'!H49+'Zeitreihe neue Länder bis 2012'!H56</f>
        <v>52109.2</v>
      </c>
      <c r="I28" s="47">
        <f>'Zeitreihe alte Länder bis 2012'!I49+'Zeitreihe neue Länder bis 2012'!I56</f>
        <v>21198.899999999998</v>
      </c>
      <c r="J28" s="49">
        <f>'Zeitreihe alte Länder bis 2012'!J49+'Zeitreihe neue Länder bis 2012'!J56</f>
        <v>11353.7</v>
      </c>
    </row>
    <row r="29" spans="1:14" s="23" customFormat="1" ht="22.5" customHeight="1" x14ac:dyDescent="0.2">
      <c r="A29" s="20">
        <v>2010</v>
      </c>
      <c r="B29" s="47">
        <f>'Zeitreihe alte Länder bis 2012'!B50+'Zeitreihe neue Länder bis 2012'!B57</f>
        <v>172593.90000000002</v>
      </c>
      <c r="C29" s="47">
        <f>'Zeitreihe alte Länder bis 2012'!C50+'Zeitreihe neue Länder bis 2012'!C57</f>
        <v>52867.700000000004</v>
      </c>
      <c r="D29" s="48">
        <f t="shared" si="2"/>
        <v>30.631267964858548</v>
      </c>
      <c r="E29" s="47">
        <f>'Zeitreihe alte Länder bis 2012'!E50+'Zeitreihe neue Länder bis 2012'!E57</f>
        <v>119726.20000000001</v>
      </c>
      <c r="F29" s="48">
        <f t="shared" si="3"/>
        <v>69.368732035141448</v>
      </c>
      <c r="G29" s="47">
        <f>'Zeitreihe alte Länder bis 2012'!G50+'Zeitreihe neue Länder bis 2012'!G57</f>
        <v>34234.199999999997</v>
      </c>
      <c r="H29" s="47">
        <f>'Zeitreihe alte Länder bis 2012'!H50+'Zeitreihe neue Länder bis 2012'!H57</f>
        <v>52517.5</v>
      </c>
      <c r="I29" s="47">
        <f>'Zeitreihe alte Länder bis 2012'!I50+'Zeitreihe neue Länder bis 2012'!I57</f>
        <v>21424.600000000002</v>
      </c>
      <c r="J29" s="49">
        <f>'Zeitreihe alte Länder bis 2012'!J50+'Zeitreihe neue Länder bis 2012'!J57</f>
        <v>11549.9</v>
      </c>
    </row>
    <row r="30" spans="1:14" s="23" customFormat="1" ht="22.5" customHeight="1" x14ac:dyDescent="0.2">
      <c r="A30" s="20">
        <v>2011</v>
      </c>
      <c r="B30" s="47">
        <f>'Zeitreihe alte Länder bis 2012'!B51+'Zeitreihe neue Länder bis 2012'!B58</f>
        <v>173564.7</v>
      </c>
      <c r="C30" s="47">
        <f>'Zeitreihe alte Länder bis 2012'!C51+'Zeitreihe neue Länder bis 2012'!C58</f>
        <v>52648.6</v>
      </c>
      <c r="D30" s="48">
        <f t="shared" si="2"/>
        <v>30.3337026480615</v>
      </c>
      <c r="E30" s="47">
        <f>'Zeitreihe alte Länder bis 2012'!E51+'Zeitreihe neue Länder bis 2012'!E58</f>
        <v>120916.1</v>
      </c>
      <c r="F30" s="48">
        <f t="shared" si="3"/>
        <v>69.666297351938496</v>
      </c>
      <c r="G30" s="47">
        <f>'Zeitreihe alte Länder bis 2012'!G51+'Zeitreihe neue Länder bis 2012'!G58</f>
        <v>34710.699999999997</v>
      </c>
      <c r="H30" s="47">
        <f>'Zeitreihe alte Länder bis 2012'!H51+'Zeitreihe neue Länder bis 2012'!H58</f>
        <v>52823.7</v>
      </c>
      <c r="I30" s="47">
        <f>'Zeitreihe alte Länder bis 2012'!I51+'Zeitreihe neue Länder bis 2012'!I58</f>
        <v>21780.600000000002</v>
      </c>
      <c r="J30" s="49">
        <f>'Zeitreihe alte Länder bis 2012'!J51+'Zeitreihe neue Länder bis 2012'!J58</f>
        <v>11601.099999999999</v>
      </c>
    </row>
    <row r="31" spans="1:14" s="23" customFormat="1" ht="22.5" customHeight="1" x14ac:dyDescent="0.2">
      <c r="A31" s="20" t="s">
        <v>68</v>
      </c>
      <c r="B31" s="47">
        <f>'Zeitreihe alte Länder bis 2012'!B52+'Zeitreihe neue Länder bis 2012'!B59</f>
        <v>174388.90000000002</v>
      </c>
      <c r="C31" s="47">
        <f>'Zeitreihe alte Länder bis 2012'!C52+'Zeitreihe neue Länder bis 2012'!C59</f>
        <v>52961.8</v>
      </c>
      <c r="D31" s="48">
        <f t="shared" si="2"/>
        <v>30.369937536161988</v>
      </c>
      <c r="E31" s="47">
        <f>'Zeitreihe alte Länder bis 2012'!E52+'Zeitreihe neue Länder bis 2012'!E59</f>
        <v>121427.1</v>
      </c>
      <c r="F31" s="48">
        <f t="shared" si="3"/>
        <v>69.630062463838001</v>
      </c>
      <c r="G31" s="47">
        <f>'Zeitreihe alte Länder bis 2012'!G52+'Zeitreihe neue Länder bis 2012'!G59</f>
        <v>35002.300000000003</v>
      </c>
      <c r="H31" s="47">
        <f>'Zeitreihe alte Länder bis 2012'!H52+'Zeitreihe neue Länder bis 2012'!H59</f>
        <v>52961.5</v>
      </c>
      <c r="I31" s="47">
        <f>'Zeitreihe alte Länder bis 2012'!I52+'Zeitreihe neue Länder bis 2012'!I59</f>
        <v>21855.8</v>
      </c>
      <c r="J31" s="49">
        <f>'Zeitreihe alte Länder bis 2012'!J52+'Zeitreihe neue Länder bis 2012'!J59</f>
        <v>11607.5</v>
      </c>
    </row>
    <row r="32" spans="1:14" s="23" customFormat="1" ht="23.1" customHeight="1" x14ac:dyDescent="0.2">
      <c r="A32" s="20" t="s">
        <v>69</v>
      </c>
      <c r="B32" s="47">
        <v>174733.7</v>
      </c>
      <c r="C32" s="47">
        <v>54608.3</v>
      </c>
      <c r="D32" s="48">
        <f t="shared" ref="D32" si="4">SUM(C32/B32)*100</f>
        <v>31.252299928405336</v>
      </c>
      <c r="E32" s="47">
        <v>120125.4</v>
      </c>
      <c r="F32" s="48">
        <f t="shared" ref="F32:F33" si="5">SUM(E32/B32)*100</f>
        <v>68.74770007159465</v>
      </c>
      <c r="G32" s="47">
        <v>33749.699999999997</v>
      </c>
      <c r="H32" s="47">
        <v>52650.5</v>
      </c>
      <c r="I32" s="47">
        <v>22099.599999999999</v>
      </c>
      <c r="J32" s="49">
        <v>11625.6</v>
      </c>
    </row>
    <row r="33" spans="1:10" s="23" customFormat="1" ht="23.1" customHeight="1" x14ac:dyDescent="0.2">
      <c r="A33" s="20" t="s">
        <v>70</v>
      </c>
      <c r="B33" s="47">
        <v>175676.86966768926</v>
      </c>
      <c r="C33" s="47">
        <v>54838.91632039025</v>
      </c>
      <c r="D33" s="48">
        <f t="shared" ref="D33" si="6">SUM(C33/B33)*100</f>
        <v>31.215786360562813</v>
      </c>
      <c r="E33" s="47">
        <f>SUM(G33:J33)</f>
        <v>120837.953347299</v>
      </c>
      <c r="F33" s="48">
        <f t="shared" si="5"/>
        <v>68.784213639437183</v>
      </c>
      <c r="G33" s="47">
        <v>33998.939656942239</v>
      </c>
      <c r="H33" s="47">
        <v>53010.493804366837</v>
      </c>
      <c r="I33" s="47">
        <v>22138.749787538458</v>
      </c>
      <c r="J33" s="49">
        <v>11689.770098451461</v>
      </c>
    </row>
    <row r="34" spans="1:10" s="23" customFormat="1" ht="23.1" customHeight="1" x14ac:dyDescent="0.2">
      <c r="A34" s="20" t="s">
        <v>67</v>
      </c>
      <c r="B34" s="47">
        <v>176487.34966768924</v>
      </c>
      <c r="C34" s="47">
        <v>55022.91632039025</v>
      </c>
      <c r="D34" s="48">
        <f t="shared" ref="D34" si="7">SUM(C34/B34)*100</f>
        <v>31.1766913741941</v>
      </c>
      <c r="E34" s="47">
        <f>SUM(G34:J34)</f>
        <v>121464.433347299</v>
      </c>
      <c r="F34" s="48">
        <f t="shared" ref="F34" si="8">SUM(E34/B34)*100</f>
        <v>68.823308625805907</v>
      </c>
      <c r="G34" s="47">
        <v>34277.259656942239</v>
      </c>
      <c r="H34" s="47">
        <v>53302.523804366843</v>
      </c>
      <c r="I34" s="47">
        <v>22172.349787538456</v>
      </c>
      <c r="J34" s="49">
        <v>11712.30009845146</v>
      </c>
    </row>
    <row r="35" spans="1:10" s="23" customFormat="1" ht="23.1" customHeight="1" x14ac:dyDescent="0.2">
      <c r="A35" s="20" t="s">
        <v>74</v>
      </c>
      <c r="B35" s="47">
        <v>177309.2</v>
      </c>
      <c r="C35" s="47">
        <v>53733.1</v>
      </c>
      <c r="D35" s="48">
        <f t="shared" ref="D35" si="9">SUM(C35/B35)*100</f>
        <v>30.304744480263849</v>
      </c>
      <c r="E35" s="47">
        <v>123576.2</v>
      </c>
      <c r="F35" s="48">
        <f t="shared" ref="F35" si="10">SUM(E35/B35)*100</f>
        <v>69.695311918388896</v>
      </c>
      <c r="G35" s="47">
        <v>34704.5</v>
      </c>
      <c r="H35" s="47">
        <v>53572.6</v>
      </c>
      <c r="I35" s="47">
        <v>23501.9</v>
      </c>
      <c r="J35" s="49">
        <v>11797.1</v>
      </c>
    </row>
    <row r="36" spans="1:10" s="23" customFormat="1" ht="23.1" customHeight="1" x14ac:dyDescent="0.2">
      <c r="A36" s="20" t="s">
        <v>75</v>
      </c>
      <c r="B36" s="47">
        <v>177621.8</v>
      </c>
      <c r="C36" s="47">
        <v>53450.6</v>
      </c>
      <c r="D36" s="48">
        <f t="shared" ref="D36" si="11">SUM(C36/B36)*100</f>
        <v>30.09236478855636</v>
      </c>
      <c r="E36" s="47">
        <v>124171.2</v>
      </c>
      <c r="F36" s="48">
        <f t="shared" ref="F36" si="12">SUM(E36/B36)*100</f>
        <v>69.907635211443647</v>
      </c>
      <c r="G36" s="47">
        <v>34567.199999999997</v>
      </c>
      <c r="H36" s="47">
        <v>53606.9</v>
      </c>
      <c r="I36" s="47">
        <v>23603.8</v>
      </c>
      <c r="J36" s="49">
        <v>12393.4</v>
      </c>
    </row>
    <row r="37" spans="1:10" s="23" customFormat="1" ht="23.1" customHeight="1" x14ac:dyDescent="0.2">
      <c r="A37" s="20" t="s">
        <v>76</v>
      </c>
      <c r="B37" s="47">
        <v>178819</v>
      </c>
      <c r="C37" s="47">
        <v>53923.1</v>
      </c>
      <c r="D37" s="48">
        <f t="shared" ref="D37" si="13">SUM(C37/B37)*100</f>
        <v>30.155128929252484</v>
      </c>
      <c r="E37" s="47">
        <v>124895.9</v>
      </c>
      <c r="F37" s="48">
        <f t="shared" ref="F37" si="14">SUM(E37/B37)*100</f>
        <v>69.844871070747516</v>
      </c>
      <c r="G37" s="47">
        <v>35335</v>
      </c>
      <c r="H37" s="47">
        <v>53920.7</v>
      </c>
      <c r="I37" s="47">
        <v>23593.200000000001</v>
      </c>
      <c r="J37" s="49">
        <v>12047</v>
      </c>
    </row>
    <row r="38" spans="1:10" s="23" customFormat="1" ht="23.1" customHeight="1" x14ac:dyDescent="0.2">
      <c r="A38" s="20" t="s">
        <v>77</v>
      </c>
      <c r="B38" s="47">
        <v>179402.1</v>
      </c>
      <c r="C38" s="47">
        <v>54085.599999999999</v>
      </c>
      <c r="D38" s="48">
        <f t="shared" ref="D38" si="15">SUM(C38/B38)*100</f>
        <v>30.147696152943581</v>
      </c>
      <c r="E38" s="47">
        <v>125316.5</v>
      </c>
      <c r="F38" s="48">
        <f t="shared" ref="F38" si="16">SUM(E38/B38)*100</f>
        <v>69.852303847056419</v>
      </c>
      <c r="G38" s="47">
        <v>35480.5</v>
      </c>
      <c r="H38" s="47">
        <v>54123.6</v>
      </c>
      <c r="I38" s="47">
        <v>23593.1</v>
      </c>
      <c r="J38" s="49">
        <v>12119.3</v>
      </c>
    </row>
    <row r="39" spans="1:10" s="23" customFormat="1" ht="23.1" customHeight="1" x14ac:dyDescent="0.2">
      <c r="A39" s="20" t="s">
        <v>78</v>
      </c>
      <c r="B39" s="47">
        <v>179994.6</v>
      </c>
      <c r="C39" s="47">
        <v>54143.6</v>
      </c>
      <c r="D39" s="48">
        <f t="shared" ref="D39" si="17">SUM(C39/B39)*100</f>
        <v>30.080680198183725</v>
      </c>
      <c r="E39" s="47">
        <v>125851</v>
      </c>
      <c r="F39" s="48">
        <f t="shared" ref="F39" si="18">SUM(E39/B39)*100</f>
        <v>69.919319801816272</v>
      </c>
      <c r="G39" s="47">
        <v>35678.300000000003</v>
      </c>
      <c r="H39" s="47">
        <v>54411.7</v>
      </c>
      <c r="I39" s="47">
        <v>23593.4</v>
      </c>
      <c r="J39" s="49">
        <v>12167.6</v>
      </c>
    </row>
    <row r="40" spans="1:10" s="23" customFormat="1" ht="23.1" customHeight="1" x14ac:dyDescent="0.2">
      <c r="A40" s="20" t="s">
        <v>79</v>
      </c>
      <c r="B40" s="47">
        <v>180498.9</v>
      </c>
      <c r="C40" s="47">
        <v>54245.2</v>
      </c>
      <c r="D40" s="48">
        <f t="shared" ref="D40" si="19">SUM(C40/B40)*100</f>
        <v>30.05292553029409</v>
      </c>
      <c r="E40" s="47">
        <v>126253.7</v>
      </c>
      <c r="F40" s="48">
        <f t="shared" ref="F40" si="20">SUM(E40/B40)*100</f>
        <v>69.94707446970591</v>
      </c>
      <c r="G40" s="47">
        <v>35798.199999999997</v>
      </c>
      <c r="H40" s="47">
        <v>54623.9</v>
      </c>
      <c r="I40" s="47">
        <v>23594</v>
      </c>
      <c r="J40" s="49">
        <v>12237.6</v>
      </c>
    </row>
    <row r="41" spans="1:10" s="23" customFormat="1" ht="23.1" customHeight="1" x14ac:dyDescent="0.2">
      <c r="A41" s="20" t="s">
        <v>81</v>
      </c>
      <c r="B41" s="47">
        <v>181038.9</v>
      </c>
      <c r="C41" s="47">
        <v>54179.8</v>
      </c>
      <c r="D41" s="48">
        <f t="shared" ref="D41" si="21">SUM(C41/B41)*100</f>
        <v>29.927159301122579</v>
      </c>
      <c r="E41" s="47">
        <v>126859.1</v>
      </c>
      <c r="F41" s="48">
        <f t="shared" ref="F41" si="22">SUM(E41/B41)*100</f>
        <v>70.072840698877428</v>
      </c>
      <c r="G41" s="47">
        <v>35866</v>
      </c>
      <c r="H41" s="47">
        <v>55041.9</v>
      </c>
      <c r="I41" s="47">
        <v>23594.6</v>
      </c>
      <c r="J41" s="49">
        <v>12356.7</v>
      </c>
    </row>
    <row r="42" spans="1:10" s="23" customFormat="1" ht="23.1" customHeight="1" x14ac:dyDescent="0.2">
      <c r="A42" s="20"/>
      <c r="B42" s="24"/>
      <c r="C42" s="24"/>
      <c r="D42" s="25"/>
      <c r="E42" s="24"/>
      <c r="F42" s="25"/>
      <c r="G42" s="24"/>
      <c r="H42" s="24"/>
      <c r="I42" s="24"/>
      <c r="J42" s="64"/>
    </row>
    <row r="43" spans="1:10" s="23" customFormat="1" ht="23.1" customHeight="1" x14ac:dyDescent="0.2">
      <c r="A43" s="148" t="s">
        <v>30</v>
      </c>
      <c r="B43" s="24"/>
      <c r="C43" s="24"/>
      <c r="D43" s="25"/>
      <c r="E43" s="24"/>
      <c r="F43" s="25"/>
      <c r="G43" s="24"/>
      <c r="H43" s="24"/>
      <c r="I43" s="24"/>
      <c r="J43" s="64"/>
    </row>
    <row r="44" spans="1:10" s="13" customFormat="1" ht="23.1" customHeight="1" x14ac:dyDescent="0.35">
      <c r="A44" s="148" t="s">
        <v>33</v>
      </c>
      <c r="B44" s="68"/>
      <c r="C44" s="68"/>
      <c r="D44" s="69"/>
      <c r="E44" s="68"/>
      <c r="F44" s="69"/>
      <c r="G44" s="68"/>
      <c r="H44" s="68"/>
      <c r="I44" s="68"/>
      <c r="J44" s="70"/>
    </row>
    <row r="45" spans="1:10" s="13" customFormat="1" ht="23.1" customHeight="1" x14ac:dyDescent="0.35">
      <c r="A45" s="148" t="s">
        <v>44</v>
      </c>
      <c r="B45" s="68"/>
      <c r="C45" s="68"/>
      <c r="D45" s="69"/>
      <c r="E45" s="68"/>
      <c r="F45" s="69"/>
      <c r="G45" s="68"/>
      <c r="H45" s="68"/>
      <c r="I45" s="68"/>
      <c r="J45" s="70"/>
    </row>
    <row r="46" spans="1:10" s="23" customFormat="1" ht="10.5" customHeight="1" thickBot="1" x14ac:dyDescent="0.25">
      <c r="A46" s="21"/>
      <c r="B46" s="65"/>
      <c r="C46" s="65"/>
      <c r="D46" s="66"/>
      <c r="E46" s="65"/>
      <c r="F46" s="66"/>
      <c r="G46" s="65"/>
      <c r="H46" s="65"/>
      <c r="I46" s="65"/>
      <c r="J46" s="67"/>
    </row>
    <row r="47" spans="1:10" s="23" customFormat="1" ht="12" customHeight="1" x14ac:dyDescent="0.2">
      <c r="A47" s="22"/>
      <c r="B47" s="24"/>
      <c r="C47" s="24"/>
      <c r="D47" s="25"/>
      <c r="E47" s="24"/>
      <c r="F47" s="25"/>
      <c r="G47" s="24"/>
      <c r="H47" s="24"/>
      <c r="I47" s="24"/>
      <c r="J47" s="24"/>
    </row>
  </sheetData>
  <phoneticPr fontId="0" type="noConversion"/>
  <printOptions horizontalCentered="1" verticalCentered="1"/>
  <pageMargins left="0.19685039370078741" right="0.19685039370078741" top="0.39370078740157483" bottom="0.19685039370078741" header="0.51181102362204722" footer="0.51181102362204722"/>
  <pageSetup paperSize="9" scale="61" orientation="landscape" horizontalDpi="4294967295" verticalDpi="4294967295" r:id="rId1"/>
  <headerFooter alignWithMargins="0">
    <oddFooter xml:space="preserve">&amp;R&amp;"Arial,Standard"&amp;12Statistik der Kohlenwirtschaft e.V., Bergheim 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pageSetUpPr fitToPage="1"/>
  </sheetPr>
  <dimension ref="A1:O58"/>
  <sheetViews>
    <sheetView zoomScale="60" workbookViewId="0">
      <pane ySplit="9" topLeftCell="A34" activePane="bottomLeft" state="frozen"/>
      <selection activeCell="F38" sqref="F38"/>
      <selection pane="bottomLeft" activeCell="F53" sqref="F53"/>
    </sheetView>
  </sheetViews>
  <sheetFormatPr baseColWidth="10" defaultRowHeight="12.75" x14ac:dyDescent="0.2"/>
  <cols>
    <col min="1" max="1" width="13.7109375" style="15" customWidth="1"/>
    <col min="2" max="3" width="22.7109375" style="16" customWidth="1"/>
    <col min="4" max="5" width="22.7109375" style="17" customWidth="1"/>
    <col min="6" max="6" width="22.7109375" style="15" customWidth="1"/>
    <col min="7" max="8" width="22.7109375" style="16" customWidth="1"/>
    <col min="9" max="10" width="22.7109375" style="15" customWidth="1"/>
    <col min="11" max="16384" width="11.42578125" style="15"/>
  </cols>
  <sheetData>
    <row r="1" spans="1:10" ht="16.5" customHeight="1" thickBot="1" x14ac:dyDescent="0.25">
      <c r="B1" s="15"/>
      <c r="C1" s="15"/>
      <c r="D1" s="15"/>
      <c r="E1" s="15"/>
      <c r="G1" s="15"/>
      <c r="H1" s="15"/>
    </row>
    <row r="2" spans="1:10" s="39" customFormat="1" ht="41.25" customHeight="1" x14ac:dyDescent="0.35">
      <c r="A2" s="32" t="s">
        <v>0</v>
      </c>
      <c r="B2" s="33"/>
      <c r="C2" s="34"/>
      <c r="D2" s="34"/>
      <c r="E2" s="35"/>
      <c r="F2" s="35"/>
      <c r="G2" s="36"/>
      <c r="H2" s="37"/>
      <c r="I2" s="37"/>
      <c r="J2" s="38"/>
    </row>
    <row r="3" spans="1:10" s="46" customFormat="1" ht="33.75" customHeight="1" thickBot="1" x14ac:dyDescent="0.25">
      <c r="A3" s="40" t="s">
        <v>1</v>
      </c>
      <c r="B3" s="41"/>
      <c r="C3" s="41"/>
      <c r="D3" s="42"/>
      <c r="E3" s="42"/>
      <c r="F3" s="43"/>
      <c r="G3" s="44"/>
      <c r="H3" s="44"/>
      <c r="I3" s="44"/>
      <c r="J3" s="45"/>
    </row>
    <row r="4" spans="1:10" s="19" customFormat="1" ht="23.1" customHeight="1" x14ac:dyDescent="0.2">
      <c r="A4" s="18" t="s">
        <v>2</v>
      </c>
      <c r="B4" s="50" t="s">
        <v>3</v>
      </c>
      <c r="C4" s="51" t="s">
        <v>28</v>
      </c>
      <c r="D4" s="52"/>
      <c r="E4" s="74" t="s">
        <v>4</v>
      </c>
      <c r="F4" s="75"/>
      <c r="G4" s="76"/>
      <c r="H4" s="76"/>
      <c r="I4" s="75"/>
      <c r="J4" s="77"/>
    </row>
    <row r="5" spans="1:10" s="19" customFormat="1" ht="23.1" customHeight="1" x14ac:dyDescent="0.2">
      <c r="A5" s="20" t="s">
        <v>5</v>
      </c>
      <c r="B5" s="53" t="s">
        <v>6</v>
      </c>
      <c r="C5" s="54"/>
      <c r="D5" s="55"/>
      <c r="E5" s="56" t="s">
        <v>7</v>
      </c>
      <c r="F5" s="57"/>
      <c r="G5" s="78" t="s">
        <v>8</v>
      </c>
      <c r="H5" s="78"/>
      <c r="I5" s="79"/>
      <c r="J5" s="80"/>
    </row>
    <row r="6" spans="1:10" s="19" customFormat="1" ht="23.1" customHeight="1" x14ac:dyDescent="0.2">
      <c r="A6" s="20" t="s">
        <v>9</v>
      </c>
      <c r="B6" s="53" t="s">
        <v>10</v>
      </c>
      <c r="C6" s="54"/>
      <c r="D6" s="55"/>
      <c r="E6" s="55"/>
      <c r="F6" s="58"/>
      <c r="G6" s="53" t="s">
        <v>3</v>
      </c>
      <c r="H6" s="53" t="s">
        <v>11</v>
      </c>
      <c r="I6" s="59" t="s">
        <v>12</v>
      </c>
      <c r="J6" s="60" t="s">
        <v>13</v>
      </c>
    </row>
    <row r="7" spans="1:10" s="19" customFormat="1" ht="23.1" customHeight="1" x14ac:dyDescent="0.2">
      <c r="A7" s="20" t="s">
        <v>14</v>
      </c>
      <c r="B7" s="53" t="s">
        <v>7</v>
      </c>
      <c r="C7" s="54"/>
      <c r="D7" s="55"/>
      <c r="E7" s="55"/>
      <c r="F7" s="58"/>
      <c r="G7" s="53" t="s">
        <v>15</v>
      </c>
      <c r="H7" s="53" t="s">
        <v>15</v>
      </c>
      <c r="I7" s="59" t="s">
        <v>16</v>
      </c>
      <c r="J7" s="60" t="s">
        <v>24</v>
      </c>
    </row>
    <row r="8" spans="1:10" s="19" customFormat="1" ht="23.1" customHeight="1" x14ac:dyDescent="0.2">
      <c r="A8" s="82"/>
      <c r="B8" s="83" t="s">
        <v>17</v>
      </c>
      <c r="C8" s="84"/>
      <c r="D8" s="85"/>
      <c r="E8" s="85"/>
      <c r="F8" s="86"/>
      <c r="G8" s="83"/>
      <c r="H8" s="83"/>
      <c r="I8" s="87"/>
      <c r="J8" s="88"/>
    </row>
    <row r="9" spans="1:10" s="22" customFormat="1" ht="23.1" customHeight="1" thickBot="1" x14ac:dyDescent="0.25">
      <c r="A9" s="21"/>
      <c r="B9" s="61" t="s">
        <v>18</v>
      </c>
      <c r="C9" s="61" t="s">
        <v>18</v>
      </c>
      <c r="D9" s="81" t="s">
        <v>19</v>
      </c>
      <c r="E9" s="81" t="s">
        <v>18</v>
      </c>
      <c r="F9" s="62" t="s">
        <v>19</v>
      </c>
      <c r="G9" s="61" t="s">
        <v>18</v>
      </c>
      <c r="H9" s="61" t="s">
        <v>18</v>
      </c>
      <c r="I9" s="62" t="s">
        <v>18</v>
      </c>
      <c r="J9" s="63" t="s">
        <v>18</v>
      </c>
    </row>
    <row r="10" spans="1:10" s="23" customFormat="1" ht="23.1" customHeight="1" x14ac:dyDescent="0.2">
      <c r="A10" s="20">
        <v>1965</v>
      </c>
      <c r="B10" s="47">
        <f>SUM(C10+E10)</f>
        <v>19192</v>
      </c>
      <c r="C10" s="47">
        <v>9553</v>
      </c>
      <c r="D10" s="48">
        <f>SUM(C10/B10)*100</f>
        <v>49.775948311796583</v>
      </c>
      <c r="E10" s="47">
        <f>SUM(G10:J10)</f>
        <v>9639</v>
      </c>
      <c r="F10" s="48">
        <f>SUM(E10/B10)*100</f>
        <v>50.224051688203417</v>
      </c>
      <c r="G10" s="47">
        <v>3136</v>
      </c>
      <c r="H10" s="47">
        <v>4416</v>
      </c>
      <c r="I10" s="47">
        <v>609</v>
      </c>
      <c r="J10" s="49">
        <v>1478</v>
      </c>
    </row>
    <row r="11" spans="1:10" s="23" customFormat="1" ht="23.1" customHeight="1" x14ac:dyDescent="0.2">
      <c r="A11" s="20">
        <v>1966</v>
      </c>
      <c r="B11" s="47">
        <f>SUM(C11+E11)</f>
        <v>19497.7</v>
      </c>
      <c r="C11" s="47">
        <v>9064.1</v>
      </c>
      <c r="D11" s="48">
        <f>SUM(C11/B11)*100</f>
        <v>46.48804730814404</v>
      </c>
      <c r="E11" s="47">
        <f>SUM(G11:J11)</f>
        <v>10433.6</v>
      </c>
      <c r="F11" s="48">
        <f>SUM(E11/B11)*100</f>
        <v>53.51195269185596</v>
      </c>
      <c r="G11" s="47">
        <v>3518.8</v>
      </c>
      <c r="H11" s="47">
        <v>4748.5</v>
      </c>
      <c r="I11" s="47">
        <v>673.1</v>
      </c>
      <c r="J11" s="49">
        <v>1493.2</v>
      </c>
    </row>
    <row r="12" spans="1:10" s="23" customFormat="1" ht="23.1" customHeight="1" x14ac:dyDescent="0.2">
      <c r="A12" s="20">
        <v>1967</v>
      </c>
      <c r="B12" s="47">
        <f>SUM(C12+E12)</f>
        <v>19707.099999999999</v>
      </c>
      <c r="C12" s="47">
        <v>9032.6</v>
      </c>
      <c r="D12" s="48">
        <f>SUM(C12/B12)*100</f>
        <v>45.834242481136243</v>
      </c>
      <c r="E12" s="47">
        <f>SUM(G12:J12)</f>
        <v>10674.5</v>
      </c>
      <c r="F12" s="48">
        <f>SUM(E12/B12)*100</f>
        <v>54.165757518863764</v>
      </c>
      <c r="G12" s="47">
        <v>3723.5</v>
      </c>
      <c r="H12" s="47">
        <v>4734.1000000000004</v>
      </c>
      <c r="I12" s="47">
        <v>652.1</v>
      </c>
      <c r="J12" s="49">
        <v>1564.8</v>
      </c>
    </row>
    <row r="13" spans="1:10" s="23" customFormat="1" ht="23.1" customHeight="1" x14ac:dyDescent="0.2">
      <c r="A13" s="20">
        <v>1968</v>
      </c>
      <c r="B13" s="47">
        <f>SUM(C13+E13)</f>
        <v>20166.599999999999</v>
      </c>
      <c r="C13" s="47">
        <v>8854.5</v>
      </c>
      <c r="D13" s="48">
        <f>SUM(C13/B13)*100</f>
        <v>43.906756716551129</v>
      </c>
      <c r="E13" s="47">
        <f>SUM(G13:J13)</f>
        <v>11312.1</v>
      </c>
      <c r="F13" s="48">
        <f>SUM(E13/B13)*100</f>
        <v>56.093243283448878</v>
      </c>
      <c r="G13" s="47">
        <v>4160.5</v>
      </c>
      <c r="H13" s="47">
        <v>4950.8999999999996</v>
      </c>
      <c r="I13" s="47">
        <v>700.5</v>
      </c>
      <c r="J13" s="49">
        <v>1500.2</v>
      </c>
    </row>
    <row r="14" spans="1:10" s="23" customFormat="1" ht="23.1" customHeight="1" x14ac:dyDescent="0.2">
      <c r="A14" s="20">
        <v>1969</v>
      </c>
      <c r="B14" s="47">
        <f>SUM(C14+E14)</f>
        <v>20696.100000000002</v>
      </c>
      <c r="C14" s="47">
        <v>8799.7000000000007</v>
      </c>
      <c r="D14" s="48">
        <f>SUM(C14/B14)*100</f>
        <v>42.518638777354184</v>
      </c>
      <c r="E14" s="47">
        <f>SUM(G14:J14)</f>
        <v>11896.400000000001</v>
      </c>
      <c r="F14" s="48">
        <f>SUM(E14/B14)*100</f>
        <v>57.481361222645809</v>
      </c>
      <c r="G14" s="47">
        <v>4494.6000000000004</v>
      </c>
      <c r="H14" s="47">
        <v>5062.5</v>
      </c>
      <c r="I14" s="47">
        <v>684.6</v>
      </c>
      <c r="J14" s="49">
        <v>1654.7</v>
      </c>
    </row>
    <row r="15" spans="1:10" s="23" customFormat="1" ht="23.1" customHeight="1" x14ac:dyDescent="0.2">
      <c r="A15" s="20">
        <v>1970</v>
      </c>
      <c r="B15" s="47">
        <v>20875</v>
      </c>
      <c r="C15" s="47">
        <v>8470</v>
      </c>
      <c r="D15" s="48">
        <v>40.6</v>
      </c>
      <c r="E15" s="47">
        <v>12405</v>
      </c>
      <c r="F15" s="48">
        <v>59.4</v>
      </c>
      <c r="G15" s="47">
        <v>4697</v>
      </c>
      <c r="H15" s="47">
        <v>5349</v>
      </c>
      <c r="I15" s="47">
        <v>804</v>
      </c>
      <c r="J15" s="49">
        <v>1555</v>
      </c>
    </row>
    <row r="16" spans="1:10" s="23" customFormat="1" ht="23.1" customHeight="1" x14ac:dyDescent="0.2">
      <c r="A16" s="20">
        <v>1975</v>
      </c>
      <c r="B16" s="47">
        <v>23752</v>
      </c>
      <c r="C16" s="47">
        <v>8643</v>
      </c>
      <c r="D16" s="48">
        <v>36.4</v>
      </c>
      <c r="E16" s="47">
        <v>15109</v>
      </c>
      <c r="F16" s="48">
        <v>63.6</v>
      </c>
      <c r="G16" s="47">
        <v>6412</v>
      </c>
      <c r="H16" s="47">
        <v>6443</v>
      </c>
      <c r="I16" s="47">
        <v>998</v>
      </c>
      <c r="J16" s="49">
        <v>1256</v>
      </c>
    </row>
    <row r="17" spans="1:10" s="23" customFormat="1" ht="23.1" customHeight="1" x14ac:dyDescent="0.2">
      <c r="A17" s="20">
        <v>1977</v>
      </c>
      <c r="B17" s="47">
        <v>24824</v>
      </c>
      <c r="C17" s="47">
        <v>8392</v>
      </c>
      <c r="D17" s="48">
        <v>33.799999999999997</v>
      </c>
      <c r="E17" s="47">
        <v>16432</v>
      </c>
      <c r="F17" s="48">
        <v>66.2</v>
      </c>
      <c r="G17" s="47">
        <v>7117</v>
      </c>
      <c r="H17" s="47">
        <v>6954</v>
      </c>
      <c r="I17" s="47">
        <v>1092</v>
      </c>
      <c r="J17" s="49">
        <v>1269</v>
      </c>
    </row>
    <row r="18" spans="1:10" s="23" customFormat="1" ht="23.1" customHeight="1" x14ac:dyDescent="0.2">
      <c r="A18" s="20">
        <v>1978</v>
      </c>
      <c r="B18" s="47">
        <v>25405</v>
      </c>
      <c r="C18" s="47">
        <v>8494</v>
      </c>
      <c r="D18" s="48">
        <v>33.4</v>
      </c>
      <c r="E18" s="47">
        <v>16911</v>
      </c>
      <c r="F18" s="48">
        <v>66.599999999999994</v>
      </c>
      <c r="G18" s="47">
        <v>7403</v>
      </c>
      <c r="H18" s="47">
        <v>7089</v>
      </c>
      <c r="I18" s="47">
        <v>1138</v>
      </c>
      <c r="J18" s="49">
        <v>1281</v>
      </c>
    </row>
    <row r="19" spans="1:10" s="23" customFormat="1" ht="23.1" customHeight="1" x14ac:dyDescent="0.2">
      <c r="A19" s="20">
        <v>1979</v>
      </c>
      <c r="B19" s="47">
        <v>26299</v>
      </c>
      <c r="C19" s="47">
        <v>8839</v>
      </c>
      <c r="D19" s="48">
        <v>33.6</v>
      </c>
      <c r="E19" s="47">
        <v>17460</v>
      </c>
      <c r="F19" s="48">
        <v>66.400000000000006</v>
      </c>
      <c r="G19" s="47">
        <v>7776</v>
      </c>
      <c r="H19" s="47">
        <v>7140</v>
      </c>
      <c r="I19" s="47">
        <v>1189</v>
      </c>
      <c r="J19" s="49">
        <v>1355</v>
      </c>
    </row>
    <row r="20" spans="1:10" s="23" customFormat="1" ht="23.1" customHeight="1" x14ac:dyDescent="0.2">
      <c r="A20" s="20">
        <v>1980</v>
      </c>
      <c r="B20" s="47">
        <v>27010</v>
      </c>
      <c r="C20" s="47">
        <v>9051</v>
      </c>
      <c r="D20" s="48">
        <v>33.5</v>
      </c>
      <c r="E20" s="47">
        <v>17959</v>
      </c>
      <c r="F20" s="48">
        <v>66.5</v>
      </c>
      <c r="G20" s="47">
        <v>8009</v>
      </c>
      <c r="H20" s="47">
        <v>7320</v>
      </c>
      <c r="I20" s="47">
        <v>1313</v>
      </c>
      <c r="J20" s="49">
        <v>1317</v>
      </c>
    </row>
    <row r="21" spans="1:10" s="23" customFormat="1" ht="23.1" customHeight="1" x14ac:dyDescent="0.2">
      <c r="A21" s="20">
        <v>1981</v>
      </c>
      <c r="B21" s="47">
        <v>27663</v>
      </c>
      <c r="C21" s="47">
        <v>8810</v>
      </c>
      <c r="D21" s="48">
        <v>31.8</v>
      </c>
      <c r="E21" s="47">
        <v>18853</v>
      </c>
      <c r="F21" s="48">
        <v>68.2</v>
      </c>
      <c r="G21" s="47">
        <v>8167</v>
      </c>
      <c r="H21" s="47">
        <v>7742</v>
      </c>
      <c r="I21" s="47">
        <v>1622</v>
      </c>
      <c r="J21" s="49">
        <v>1322</v>
      </c>
    </row>
    <row r="22" spans="1:10" s="23" customFormat="1" ht="23.1" customHeight="1" x14ac:dyDescent="0.2">
      <c r="A22" s="20">
        <v>1982</v>
      </c>
      <c r="B22" s="47">
        <v>28388</v>
      </c>
      <c r="C22" s="47">
        <v>8962</v>
      </c>
      <c r="D22" s="48">
        <v>31.6</v>
      </c>
      <c r="E22" s="47">
        <v>19426</v>
      </c>
      <c r="F22" s="48">
        <v>68.400000000000006</v>
      </c>
      <c r="G22" s="47">
        <v>8266</v>
      </c>
      <c r="H22" s="47">
        <v>8088</v>
      </c>
      <c r="I22" s="47">
        <v>1743</v>
      </c>
      <c r="J22" s="49">
        <v>1329</v>
      </c>
    </row>
    <row r="23" spans="1:10" s="23" customFormat="1" ht="23.1" customHeight="1" x14ac:dyDescent="0.2">
      <c r="A23" s="20">
        <v>1983</v>
      </c>
      <c r="B23" s="47">
        <v>28955</v>
      </c>
      <c r="C23" s="47">
        <v>9790</v>
      </c>
      <c r="D23" s="48">
        <v>33.799999999999997</v>
      </c>
      <c r="E23" s="47">
        <v>19165</v>
      </c>
      <c r="F23" s="48">
        <v>66.2</v>
      </c>
      <c r="G23" s="47">
        <v>8347</v>
      </c>
      <c r="H23" s="47">
        <v>7610</v>
      </c>
      <c r="I23" s="47">
        <v>1795</v>
      </c>
      <c r="J23" s="49">
        <v>1413</v>
      </c>
    </row>
    <row r="24" spans="1:10" s="23" customFormat="1" ht="23.1" customHeight="1" x14ac:dyDescent="0.2">
      <c r="A24" s="20">
        <v>1984</v>
      </c>
      <c r="B24" s="47">
        <v>29672</v>
      </c>
      <c r="C24" s="47">
        <v>10158</v>
      </c>
      <c r="D24" s="48">
        <v>34.200000000000003</v>
      </c>
      <c r="E24" s="47">
        <v>19514</v>
      </c>
      <c r="F24" s="48">
        <v>65.8</v>
      </c>
      <c r="G24" s="47">
        <v>8417</v>
      </c>
      <c r="H24" s="47">
        <v>7841</v>
      </c>
      <c r="I24" s="47">
        <v>1833</v>
      </c>
      <c r="J24" s="49">
        <v>1423</v>
      </c>
    </row>
    <row r="25" spans="1:10" s="23" customFormat="1" ht="23.1" customHeight="1" x14ac:dyDescent="0.2">
      <c r="A25" s="20">
        <v>1985</v>
      </c>
      <c r="B25" s="47">
        <v>30240</v>
      </c>
      <c r="C25" s="47">
        <v>10286</v>
      </c>
      <c r="D25" s="48">
        <v>34</v>
      </c>
      <c r="E25" s="47">
        <v>19954</v>
      </c>
      <c r="F25" s="48">
        <v>66</v>
      </c>
      <c r="G25" s="47">
        <v>8577</v>
      </c>
      <c r="H25" s="47">
        <v>8005</v>
      </c>
      <c r="I25" s="47">
        <v>1927</v>
      </c>
      <c r="J25" s="49">
        <v>1445</v>
      </c>
    </row>
    <row r="26" spans="1:10" s="23" customFormat="1" ht="23.1" customHeight="1" x14ac:dyDescent="0.2">
      <c r="A26" s="20">
        <v>1986</v>
      </c>
      <c r="B26" s="47">
        <v>30810</v>
      </c>
      <c r="C26" s="47">
        <v>10467</v>
      </c>
      <c r="D26" s="48">
        <v>34</v>
      </c>
      <c r="E26" s="47">
        <v>20343</v>
      </c>
      <c r="F26" s="48">
        <v>66</v>
      </c>
      <c r="G26" s="47">
        <v>8788</v>
      </c>
      <c r="H26" s="47">
        <v>8143</v>
      </c>
      <c r="I26" s="47">
        <v>1978</v>
      </c>
      <c r="J26" s="49">
        <v>1434</v>
      </c>
    </row>
    <row r="27" spans="1:10" s="23" customFormat="1" ht="23.1" customHeight="1" x14ac:dyDescent="0.2">
      <c r="A27" s="20">
        <v>1987</v>
      </c>
      <c r="B27" s="47">
        <v>31230</v>
      </c>
      <c r="C27" s="47">
        <v>10577</v>
      </c>
      <c r="D27" s="48">
        <v>33.9</v>
      </c>
      <c r="E27" s="47">
        <v>20653</v>
      </c>
      <c r="F27" s="48">
        <v>66.099999999999994</v>
      </c>
      <c r="G27" s="47">
        <v>8937</v>
      </c>
      <c r="H27" s="47">
        <v>8274</v>
      </c>
      <c r="I27" s="47">
        <v>1985</v>
      </c>
      <c r="J27" s="49">
        <v>1457</v>
      </c>
    </row>
    <row r="28" spans="1:10" s="23" customFormat="1" ht="23.1" customHeight="1" x14ac:dyDescent="0.2">
      <c r="A28" s="20">
        <v>1988</v>
      </c>
      <c r="B28" s="47">
        <v>31677</v>
      </c>
      <c r="C28" s="47">
        <v>10573</v>
      </c>
      <c r="D28" s="48">
        <v>33.4</v>
      </c>
      <c r="E28" s="47">
        <v>21104</v>
      </c>
      <c r="F28" s="48">
        <v>66.599999999999994</v>
      </c>
      <c r="G28" s="47">
        <v>9127</v>
      </c>
      <c r="H28" s="47">
        <v>8434</v>
      </c>
      <c r="I28" s="47">
        <v>1990</v>
      </c>
      <c r="J28" s="49">
        <v>1553</v>
      </c>
    </row>
    <row r="29" spans="1:10" s="23" customFormat="1" ht="23.1" customHeight="1" x14ac:dyDescent="0.2">
      <c r="A29" s="20">
        <v>1989</v>
      </c>
      <c r="B29" s="47">
        <v>32080</v>
      </c>
      <c r="C29" s="47">
        <v>10571</v>
      </c>
      <c r="D29" s="48">
        <v>33</v>
      </c>
      <c r="E29" s="47">
        <v>21509</v>
      </c>
      <c r="F29" s="48">
        <v>67</v>
      </c>
      <c r="G29" s="47">
        <v>9347</v>
      </c>
      <c r="H29" s="47">
        <v>8626</v>
      </c>
      <c r="I29" s="47">
        <v>1997</v>
      </c>
      <c r="J29" s="49">
        <v>1539</v>
      </c>
    </row>
    <row r="30" spans="1:10" s="23" customFormat="1" ht="23.1" customHeight="1" x14ac:dyDescent="0.2">
      <c r="A30" s="20">
        <v>1990</v>
      </c>
      <c r="B30" s="47">
        <v>32386</v>
      </c>
      <c r="C30" s="47">
        <v>10454</v>
      </c>
      <c r="D30" s="48">
        <v>32.299999999999997</v>
      </c>
      <c r="E30" s="47">
        <v>21932</v>
      </c>
      <c r="F30" s="48">
        <v>67.7</v>
      </c>
      <c r="G30" s="47">
        <v>9597</v>
      </c>
      <c r="H30" s="47">
        <v>8766</v>
      </c>
      <c r="I30" s="47">
        <v>2032</v>
      </c>
      <c r="J30" s="49">
        <v>1537</v>
      </c>
    </row>
    <row r="31" spans="1:10" s="23" customFormat="1" ht="23.1" customHeight="1" x14ac:dyDescent="0.2">
      <c r="A31" s="20" t="s">
        <v>29</v>
      </c>
      <c r="B31" s="47">
        <v>32176</v>
      </c>
      <c r="C31" s="47">
        <v>10367</v>
      </c>
      <c r="D31" s="48">
        <v>32.200000000000003</v>
      </c>
      <c r="E31" s="47">
        <v>21809</v>
      </c>
      <c r="F31" s="48">
        <v>67.8</v>
      </c>
      <c r="G31" s="47">
        <v>9461</v>
      </c>
      <c r="H31" s="47">
        <v>8869</v>
      </c>
      <c r="I31" s="47">
        <v>2057</v>
      </c>
      <c r="J31" s="49">
        <v>1422</v>
      </c>
    </row>
    <row r="32" spans="1:10" s="23" customFormat="1" ht="23.1" customHeight="1" x14ac:dyDescent="0.2">
      <c r="A32" s="20">
        <v>1992</v>
      </c>
      <c r="B32" s="47">
        <v>32574.400000000001</v>
      </c>
      <c r="C32" s="47">
        <v>10349.799999999999</v>
      </c>
      <c r="D32" s="48">
        <v>31.8</v>
      </c>
      <c r="E32" s="47">
        <v>22224.7</v>
      </c>
      <c r="F32" s="48">
        <v>68.2</v>
      </c>
      <c r="G32" s="47">
        <v>9742.5</v>
      </c>
      <c r="H32" s="47">
        <v>8951.1</v>
      </c>
      <c r="I32" s="47">
        <v>2086.6</v>
      </c>
      <c r="J32" s="49">
        <v>1444.5</v>
      </c>
    </row>
    <row r="33" spans="1:15" s="23" customFormat="1" ht="23.1" customHeight="1" x14ac:dyDescent="0.2">
      <c r="A33" s="20">
        <v>1993</v>
      </c>
      <c r="B33" s="47">
        <v>33062.400000000001</v>
      </c>
      <c r="C33" s="47">
        <v>10442.299999999999</v>
      </c>
      <c r="D33" s="48">
        <v>31.6</v>
      </c>
      <c r="E33" s="47">
        <v>22620.1</v>
      </c>
      <c r="F33" s="48">
        <v>68.400000000000006</v>
      </c>
      <c r="G33" s="47">
        <v>9943.5</v>
      </c>
      <c r="H33" s="47">
        <v>9056.9</v>
      </c>
      <c r="I33" s="47">
        <v>2151.1</v>
      </c>
      <c r="J33" s="49">
        <v>1468.6</v>
      </c>
    </row>
    <row r="34" spans="1:15" s="23" customFormat="1" ht="23.1" customHeight="1" x14ac:dyDescent="0.2">
      <c r="A34" s="20">
        <v>1994</v>
      </c>
      <c r="B34" s="47">
        <f>SUM(C34+E34)</f>
        <v>33431.4</v>
      </c>
      <c r="C34" s="47">
        <v>10435.200000000001</v>
      </c>
      <c r="D34" s="48">
        <f t="shared" ref="D34:D39" si="0">SUM(C34/B34)*100</f>
        <v>31.213769091333297</v>
      </c>
      <c r="E34" s="47">
        <f t="shared" ref="E34:E39" si="1">SUM(G34:J34)</f>
        <v>22996.2</v>
      </c>
      <c r="F34" s="48">
        <f t="shared" ref="F34:F39" si="2">SUM(E34/B34)*100</f>
        <v>68.786230908666695</v>
      </c>
      <c r="G34" s="47">
        <v>10049.700000000001</v>
      </c>
      <c r="H34" s="47">
        <v>9210.7000000000007</v>
      </c>
      <c r="I34" s="47">
        <v>2153.1</v>
      </c>
      <c r="J34" s="49">
        <v>1582.7</v>
      </c>
    </row>
    <row r="35" spans="1:15" s="23" customFormat="1" ht="23.1" customHeight="1" x14ac:dyDescent="0.2">
      <c r="A35" s="20">
        <v>1995</v>
      </c>
      <c r="B35" s="47">
        <v>33791</v>
      </c>
      <c r="C35" s="47">
        <v>10396.200000000001</v>
      </c>
      <c r="D35" s="48">
        <f t="shared" si="0"/>
        <v>30.766180343878553</v>
      </c>
      <c r="E35" s="47">
        <f t="shared" si="1"/>
        <v>23394.799999999996</v>
      </c>
      <c r="F35" s="48">
        <f t="shared" si="2"/>
        <v>69.23381965612144</v>
      </c>
      <c r="G35" s="47">
        <v>10331.799999999999</v>
      </c>
      <c r="H35" s="47">
        <v>9296.4</v>
      </c>
      <c r="I35" s="47">
        <v>2151.1</v>
      </c>
      <c r="J35" s="49">
        <v>1615.5</v>
      </c>
    </row>
    <row r="36" spans="1:15" s="23" customFormat="1" ht="23.1" customHeight="1" x14ac:dyDescent="0.2">
      <c r="A36" s="20">
        <v>1996</v>
      </c>
      <c r="B36" s="47">
        <v>34269.5</v>
      </c>
      <c r="C36" s="47">
        <v>10309.1</v>
      </c>
      <c r="D36" s="48">
        <f t="shared" si="0"/>
        <v>30.082434818132743</v>
      </c>
      <c r="E36" s="47">
        <f t="shared" si="1"/>
        <v>23960.399999999998</v>
      </c>
      <c r="F36" s="48">
        <f t="shared" si="2"/>
        <v>69.917565181867246</v>
      </c>
      <c r="G36" s="47">
        <v>10768.4</v>
      </c>
      <c r="H36" s="47">
        <v>9414.9</v>
      </c>
      <c r="I36" s="47">
        <v>2212.1</v>
      </c>
      <c r="J36" s="49">
        <v>1565</v>
      </c>
    </row>
    <row r="37" spans="1:15" s="23" customFormat="1" ht="23.1" customHeight="1" x14ac:dyDescent="0.2">
      <c r="A37" s="20">
        <v>1997</v>
      </c>
      <c r="B37" s="47">
        <v>34639.9</v>
      </c>
      <c r="C37" s="47">
        <v>10212.700000000001</v>
      </c>
      <c r="D37" s="48">
        <f t="shared" si="0"/>
        <v>29.482475411303149</v>
      </c>
      <c r="E37" s="47">
        <f t="shared" si="1"/>
        <v>24427.1</v>
      </c>
      <c r="F37" s="48">
        <f t="shared" si="2"/>
        <v>70.517235904260687</v>
      </c>
      <c r="G37" s="47">
        <v>11106.9</v>
      </c>
      <c r="H37" s="47">
        <v>9485.2999999999993</v>
      </c>
      <c r="I37" s="47">
        <v>2208.1999999999998</v>
      </c>
      <c r="J37" s="49">
        <v>1626.7</v>
      </c>
    </row>
    <row r="38" spans="1:15" s="23" customFormat="1" ht="23.1" customHeight="1" x14ac:dyDescent="0.2">
      <c r="A38" s="20">
        <v>1998</v>
      </c>
      <c r="B38" s="47">
        <f t="shared" ref="B38:B43" si="3">SUM(C38+E38)</f>
        <v>35089.5</v>
      </c>
      <c r="C38" s="47">
        <v>10472.6</v>
      </c>
      <c r="D38" s="48">
        <f t="shared" si="0"/>
        <v>29.845395346186184</v>
      </c>
      <c r="E38" s="47">
        <f t="shared" si="1"/>
        <v>24616.9</v>
      </c>
      <c r="F38" s="48">
        <f t="shared" si="2"/>
        <v>70.15460465381382</v>
      </c>
      <c r="G38" s="47">
        <v>11261.3</v>
      </c>
      <c r="H38" s="47">
        <v>9514.5</v>
      </c>
      <c r="I38" s="47">
        <v>2208.1999999999998</v>
      </c>
      <c r="J38" s="49">
        <v>1632.9</v>
      </c>
    </row>
    <row r="39" spans="1:15" s="23" customFormat="1" ht="23.1" customHeight="1" x14ac:dyDescent="0.2">
      <c r="A39" s="20">
        <v>1999</v>
      </c>
      <c r="B39" s="47">
        <f t="shared" si="3"/>
        <v>35476.6</v>
      </c>
      <c r="C39" s="47">
        <v>10563.3</v>
      </c>
      <c r="D39" s="48">
        <f t="shared" si="0"/>
        <v>29.775401250401671</v>
      </c>
      <c r="E39" s="47">
        <f t="shared" si="1"/>
        <v>24913.3</v>
      </c>
      <c r="F39" s="48">
        <f t="shared" si="2"/>
        <v>70.224598749598329</v>
      </c>
      <c r="G39" s="47">
        <v>11454.9</v>
      </c>
      <c r="H39" s="47">
        <v>9610.5</v>
      </c>
      <c r="I39" s="47">
        <v>2208.8000000000002</v>
      </c>
      <c r="J39" s="49">
        <v>1639.1</v>
      </c>
    </row>
    <row r="40" spans="1:15" s="23" customFormat="1" ht="23.1" customHeight="1" x14ac:dyDescent="0.2">
      <c r="A40" s="20">
        <v>2000</v>
      </c>
      <c r="B40" s="47">
        <f t="shared" si="3"/>
        <v>35769.299999999996</v>
      </c>
      <c r="C40" s="47">
        <v>10452.6</v>
      </c>
      <c r="D40" s="48">
        <f t="shared" ref="D40:D46" si="4">SUM(C40/B40)*100</f>
        <v>29.222266021420605</v>
      </c>
      <c r="E40" s="47">
        <f>SUM(G40:J40)</f>
        <v>25316.699999999997</v>
      </c>
      <c r="F40" s="48">
        <f t="shared" ref="F40:F46" si="5">SUM(E40/B40)*100</f>
        <v>70.777733978579391</v>
      </c>
      <c r="G40" s="47">
        <v>11823.4</v>
      </c>
      <c r="H40" s="47">
        <v>9625.7000000000007</v>
      </c>
      <c r="I40" s="47">
        <v>2207.6</v>
      </c>
      <c r="J40" s="49">
        <v>1660</v>
      </c>
    </row>
    <row r="41" spans="1:15" s="23" customFormat="1" ht="23.1" customHeight="1" x14ac:dyDescent="0.2">
      <c r="A41" s="20">
        <v>2001</v>
      </c>
      <c r="B41" s="47">
        <f t="shared" si="3"/>
        <v>36041.699999999997</v>
      </c>
      <c r="C41" s="47">
        <v>10380.6</v>
      </c>
      <c r="D41" s="48">
        <f t="shared" si="4"/>
        <v>28.801638102531239</v>
      </c>
      <c r="E41" s="47">
        <f>SUM(G41:J41)</f>
        <v>25661.1</v>
      </c>
      <c r="F41" s="48">
        <f t="shared" si="5"/>
        <v>71.198361897468772</v>
      </c>
      <c r="G41" s="47">
        <v>12094.6</v>
      </c>
      <c r="H41" s="47">
        <v>9692.4</v>
      </c>
      <c r="I41" s="47">
        <v>2208</v>
      </c>
      <c r="J41" s="49">
        <v>1666.1</v>
      </c>
    </row>
    <row r="42" spans="1:15" s="23" customFormat="1" ht="23.1" customHeight="1" x14ac:dyDescent="0.2">
      <c r="A42" s="20">
        <v>2002</v>
      </c>
      <c r="B42" s="47">
        <f t="shared" si="3"/>
        <v>36281.800000000003</v>
      </c>
      <c r="C42" s="47">
        <v>10317.799999999999</v>
      </c>
      <c r="D42" s="48">
        <f t="shared" si="4"/>
        <v>28.43794960558737</v>
      </c>
      <c r="E42" s="47">
        <f>SUM(G42:J42)</f>
        <v>25964</v>
      </c>
      <c r="F42" s="48">
        <f t="shared" si="5"/>
        <v>71.562050394412623</v>
      </c>
      <c r="G42" s="47">
        <v>12337.1</v>
      </c>
      <c r="H42" s="47">
        <v>9768.6</v>
      </c>
      <c r="I42" s="47">
        <v>2207.1999999999998</v>
      </c>
      <c r="J42" s="49">
        <v>1651.1</v>
      </c>
    </row>
    <row r="43" spans="1:15" s="23" customFormat="1" ht="23.1" customHeight="1" x14ac:dyDescent="0.2">
      <c r="A43" s="20">
        <v>2003</v>
      </c>
      <c r="B43" s="47">
        <f t="shared" si="3"/>
        <v>36598.899999999994</v>
      </c>
      <c r="C43" s="47">
        <v>10306.299999999999</v>
      </c>
      <c r="D43" s="48">
        <f t="shared" si="4"/>
        <v>28.160135960370397</v>
      </c>
      <c r="E43" s="47">
        <f>SUM(G43:J43)</f>
        <v>26292.6</v>
      </c>
      <c r="F43" s="48">
        <f t="shared" si="5"/>
        <v>71.839864039629603</v>
      </c>
      <c r="G43" s="47">
        <v>12624.5</v>
      </c>
      <c r="H43" s="47">
        <v>9799.5</v>
      </c>
      <c r="I43" s="47">
        <v>2208.5</v>
      </c>
      <c r="J43" s="49">
        <v>1660.1</v>
      </c>
    </row>
    <row r="44" spans="1:15" s="23" customFormat="1" ht="23.1" customHeight="1" x14ac:dyDescent="0.2">
      <c r="A44" s="20">
        <v>2004</v>
      </c>
      <c r="B44" s="47">
        <v>36938.1</v>
      </c>
      <c r="C44" s="47">
        <v>10365.6</v>
      </c>
      <c r="D44" s="48">
        <f t="shared" si="4"/>
        <v>28.062082240288483</v>
      </c>
      <c r="E44" s="47">
        <v>26572.5</v>
      </c>
      <c r="F44" s="48">
        <f t="shared" si="5"/>
        <v>71.937917759711524</v>
      </c>
      <c r="G44" s="47">
        <v>12837.1</v>
      </c>
      <c r="H44" s="47">
        <v>9908.4</v>
      </c>
      <c r="I44" s="47">
        <v>2199.3000000000002</v>
      </c>
      <c r="J44" s="49">
        <v>1627.7</v>
      </c>
    </row>
    <row r="45" spans="1:15" s="23" customFormat="1" ht="23.1" customHeight="1" x14ac:dyDescent="0.2">
      <c r="A45" s="20">
        <v>2005</v>
      </c>
      <c r="B45" s="47">
        <v>37210</v>
      </c>
      <c r="C45" s="47">
        <v>10350.700000000001</v>
      </c>
      <c r="D45" s="48">
        <f t="shared" si="4"/>
        <v>27.816984681537221</v>
      </c>
      <c r="E45" s="47">
        <v>26859.3</v>
      </c>
      <c r="F45" s="48">
        <f t="shared" si="5"/>
        <v>72.183015318462779</v>
      </c>
      <c r="G45" s="47">
        <v>13054.5</v>
      </c>
      <c r="H45" s="47">
        <v>10016.1</v>
      </c>
      <c r="I45" s="47">
        <v>2200.1</v>
      </c>
      <c r="J45" s="49">
        <v>1588.6</v>
      </c>
      <c r="O45" s="23" t="s">
        <v>22</v>
      </c>
    </row>
    <row r="46" spans="1:15" s="23" customFormat="1" ht="23.1" customHeight="1" x14ac:dyDescent="0.2">
      <c r="A46" s="20">
        <v>2006</v>
      </c>
      <c r="B46" s="47">
        <v>37569.800000000003</v>
      </c>
      <c r="C46" s="47">
        <v>10300.200000000001</v>
      </c>
      <c r="D46" s="48">
        <f t="shared" si="4"/>
        <v>27.416169370079157</v>
      </c>
      <c r="E46" s="47">
        <v>27269.599999999999</v>
      </c>
      <c r="F46" s="48">
        <f t="shared" si="5"/>
        <v>72.583830629920826</v>
      </c>
      <c r="G46" s="47">
        <v>13314.9</v>
      </c>
      <c r="H46" s="47">
        <v>10166</v>
      </c>
      <c r="I46" s="47">
        <v>2200.6</v>
      </c>
      <c r="J46" s="49">
        <v>1588.1</v>
      </c>
    </row>
    <row r="47" spans="1:15" s="23" customFormat="1" ht="23.1" customHeight="1" x14ac:dyDescent="0.2">
      <c r="A47" s="20">
        <v>2007</v>
      </c>
      <c r="B47" s="47">
        <v>37924.5</v>
      </c>
      <c r="C47" s="47">
        <v>10455</v>
      </c>
      <c r="D47" s="48">
        <f t="shared" ref="D47:D52" si="6">SUM(C47/B47)*100</f>
        <v>27.567931020844043</v>
      </c>
      <c r="E47" s="47">
        <v>27469.5</v>
      </c>
      <c r="F47" s="48">
        <f t="shared" ref="F47:F52" si="7">SUM(E47/B47)*100</f>
        <v>72.432068979155957</v>
      </c>
      <c r="G47" s="47">
        <v>13426.1</v>
      </c>
      <c r="H47" s="47">
        <v>10252.700000000001</v>
      </c>
      <c r="I47" s="47">
        <v>2200.6</v>
      </c>
      <c r="J47" s="49">
        <v>1590.1</v>
      </c>
    </row>
    <row r="48" spans="1:15" s="23" customFormat="1" ht="23.1" customHeight="1" x14ac:dyDescent="0.2">
      <c r="A48" s="20">
        <v>2008</v>
      </c>
      <c r="B48" s="47">
        <v>38306.699999999997</v>
      </c>
      <c r="C48" s="47">
        <v>10573</v>
      </c>
      <c r="D48" s="48">
        <f t="shared" si="6"/>
        <v>27.600915766693557</v>
      </c>
      <c r="E48" s="47">
        <v>27733.7</v>
      </c>
      <c r="F48" s="48">
        <f t="shared" si="7"/>
        <v>72.399084233306453</v>
      </c>
      <c r="G48" s="47">
        <v>13604.7</v>
      </c>
      <c r="H48" s="47">
        <v>10339.5</v>
      </c>
      <c r="I48" s="47">
        <v>2200.6999999999998</v>
      </c>
      <c r="J48" s="49">
        <v>1588.8</v>
      </c>
    </row>
    <row r="49" spans="1:10" s="23" customFormat="1" ht="23.1" customHeight="1" x14ac:dyDescent="0.2">
      <c r="A49" s="20">
        <v>2009</v>
      </c>
      <c r="B49" s="47">
        <v>38600.800000000003</v>
      </c>
      <c r="C49" s="47">
        <v>10556.6</v>
      </c>
      <c r="D49" s="48">
        <f t="shared" si="6"/>
        <v>27.34813786242772</v>
      </c>
      <c r="E49" s="47">
        <v>28044.2</v>
      </c>
      <c r="F49" s="48">
        <f t="shared" si="7"/>
        <v>72.65186213757228</v>
      </c>
      <c r="G49" s="47">
        <v>13757.8</v>
      </c>
      <c r="H49" s="47">
        <v>10491.6</v>
      </c>
      <c r="I49" s="47">
        <v>2200.6</v>
      </c>
      <c r="J49" s="49">
        <v>1594.2</v>
      </c>
    </row>
    <row r="50" spans="1:10" s="23" customFormat="1" ht="23.1" customHeight="1" x14ac:dyDescent="0.2">
      <c r="A50" s="20">
        <v>2010</v>
      </c>
      <c r="B50" s="47">
        <v>38896.300000000003</v>
      </c>
      <c r="C50" s="47">
        <v>10568.9</v>
      </c>
      <c r="D50" s="48">
        <f t="shared" si="6"/>
        <v>27.171993223005785</v>
      </c>
      <c r="E50" s="47">
        <v>28327.4</v>
      </c>
      <c r="F50" s="48">
        <f t="shared" si="7"/>
        <v>72.828006776994215</v>
      </c>
      <c r="G50" s="47">
        <v>13981.2</v>
      </c>
      <c r="H50" s="47">
        <v>10521.9</v>
      </c>
      <c r="I50" s="47">
        <v>2216.9</v>
      </c>
      <c r="J50" s="49">
        <v>1607.4</v>
      </c>
    </row>
    <row r="51" spans="1:10" s="23" customFormat="1" ht="23.1" customHeight="1" x14ac:dyDescent="0.2">
      <c r="A51" s="20">
        <v>2011</v>
      </c>
      <c r="B51" s="47">
        <v>39225.5</v>
      </c>
      <c r="C51" s="47">
        <v>10405</v>
      </c>
      <c r="D51" s="48">
        <f t="shared" si="6"/>
        <v>26.526111840511913</v>
      </c>
      <c r="E51" s="47">
        <v>28820.5</v>
      </c>
      <c r="F51" s="48">
        <f t="shared" si="7"/>
        <v>73.473888159488084</v>
      </c>
      <c r="G51" s="47">
        <v>14290.8</v>
      </c>
      <c r="H51" s="47">
        <v>10702</v>
      </c>
      <c r="I51" s="47">
        <v>2216.9</v>
      </c>
      <c r="J51" s="49">
        <v>1610.8</v>
      </c>
    </row>
    <row r="52" spans="1:10" s="23" customFormat="1" ht="23.1" customHeight="1" x14ac:dyDescent="0.2">
      <c r="A52" s="20">
        <v>2012</v>
      </c>
      <c r="B52" s="47">
        <v>39533.800000000003</v>
      </c>
      <c r="C52" s="47">
        <v>10496.5</v>
      </c>
      <c r="D52" s="48">
        <f t="shared" si="6"/>
        <v>26.550698389732329</v>
      </c>
      <c r="E52" s="47">
        <v>29037.3</v>
      </c>
      <c r="F52" s="48">
        <f t="shared" si="7"/>
        <v>73.449301610267653</v>
      </c>
      <c r="G52" s="47">
        <v>14445.8</v>
      </c>
      <c r="H52" s="47">
        <v>10781.3</v>
      </c>
      <c r="I52" s="47">
        <v>2208.6999999999998</v>
      </c>
      <c r="J52" s="49">
        <v>1601.5</v>
      </c>
    </row>
    <row r="53" spans="1:10" s="23" customFormat="1" ht="23.1" customHeight="1" x14ac:dyDescent="0.2">
      <c r="A53" s="20"/>
      <c r="B53" s="24"/>
      <c r="C53" s="24"/>
      <c r="D53" s="25"/>
      <c r="E53" s="24"/>
      <c r="F53" s="25"/>
      <c r="G53" s="24"/>
      <c r="H53" s="24"/>
      <c r="I53" s="24"/>
      <c r="J53" s="64"/>
    </row>
    <row r="54" spans="1:10" s="23" customFormat="1" ht="23.1" customHeight="1" x14ac:dyDescent="0.2">
      <c r="A54" s="148" t="s">
        <v>30</v>
      </c>
      <c r="B54" s="24"/>
      <c r="C54" s="24"/>
      <c r="D54" s="25"/>
      <c r="E54" s="24"/>
      <c r="F54" s="25"/>
      <c r="G54" s="24"/>
      <c r="H54" s="24"/>
      <c r="I54" s="24"/>
      <c r="J54" s="64"/>
    </row>
    <row r="55" spans="1:10" s="23" customFormat="1" ht="23.1" customHeight="1" x14ac:dyDescent="0.2">
      <c r="A55" s="148" t="s">
        <v>25</v>
      </c>
      <c r="B55" s="24"/>
      <c r="C55" s="24"/>
      <c r="D55" s="25"/>
      <c r="E55" s="24"/>
      <c r="F55" s="25"/>
      <c r="G55" s="24"/>
      <c r="H55" s="24"/>
      <c r="I55" s="24"/>
      <c r="J55" s="64"/>
    </row>
    <row r="56" spans="1:10" s="23" customFormat="1" ht="23.1" customHeight="1" x14ac:dyDescent="0.2">
      <c r="A56" s="148" t="s">
        <v>44</v>
      </c>
      <c r="B56" s="24"/>
      <c r="C56" s="24"/>
      <c r="D56" s="25"/>
      <c r="E56" s="24"/>
      <c r="F56" s="25"/>
      <c r="G56" s="24"/>
      <c r="H56" s="24"/>
      <c r="I56" s="24"/>
      <c r="J56" s="64"/>
    </row>
    <row r="57" spans="1:10" s="23" customFormat="1" ht="10.5" customHeight="1" thickBot="1" x14ac:dyDescent="0.25">
      <c r="A57" s="21"/>
      <c r="B57" s="65"/>
      <c r="C57" s="65"/>
      <c r="D57" s="66"/>
      <c r="E57" s="65"/>
      <c r="F57" s="66"/>
      <c r="G57" s="65"/>
      <c r="H57" s="65"/>
      <c r="I57" s="65"/>
      <c r="J57" s="67"/>
    </row>
    <row r="58" spans="1:10" s="23" customFormat="1" ht="12" customHeight="1" x14ac:dyDescent="0.2">
      <c r="A58" s="22"/>
      <c r="B58" s="24"/>
      <c r="C58" s="24"/>
      <c r="D58" s="25"/>
      <c r="E58" s="24"/>
      <c r="F58" s="25"/>
      <c r="G58" s="24"/>
      <c r="H58" s="24"/>
      <c r="I58" s="24"/>
      <c r="J58" s="24"/>
    </row>
  </sheetData>
  <phoneticPr fontId="0" type="noConversion"/>
  <printOptions horizontalCentered="1" verticalCentered="1"/>
  <pageMargins left="0.19685039370078741" right="0.19685039370078741" top="0.39370078740157483" bottom="0.19685039370078741" header="0.51181102362204722" footer="0.15748031496062992"/>
  <pageSetup paperSize="9" scale="42" orientation="landscape" horizontalDpi="4294967292" verticalDpi="4294967292" r:id="rId1"/>
  <headerFooter alignWithMargins="0">
    <oddFooter>&amp;L&amp;"Arial,Standard"&amp;12Übersichten/Zeitreihen/Internet/&amp;F&amp;R&amp;"Arial,Standard"&amp;12Statistik der Kohlenwirtschaft e.V., Köln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>
    <pageSetUpPr fitToPage="1"/>
  </sheetPr>
  <dimension ref="A1:J65"/>
  <sheetViews>
    <sheetView zoomScale="60" workbookViewId="0">
      <pane ySplit="9" topLeftCell="A34" activePane="bottomLeft" state="frozen"/>
      <selection activeCell="F38" sqref="F38"/>
      <selection pane="bottomLeft" activeCell="I59" sqref="I59"/>
    </sheetView>
  </sheetViews>
  <sheetFormatPr baseColWidth="10" defaultRowHeight="12.75" x14ac:dyDescent="0.2"/>
  <cols>
    <col min="1" max="1" width="14.85546875" style="1" customWidth="1"/>
    <col min="2" max="3" width="28.7109375" style="2" customWidth="1"/>
    <col min="4" max="5" width="28.7109375" style="3" customWidth="1"/>
    <col min="6" max="6" width="28.7109375" style="1" customWidth="1"/>
    <col min="7" max="8" width="28.7109375" style="2" customWidth="1"/>
    <col min="9" max="10" width="28.7109375" style="1" customWidth="1"/>
    <col min="11" max="16384" width="11.42578125" style="1"/>
  </cols>
  <sheetData>
    <row r="1" spans="1:10" ht="16.5" customHeight="1" thickBot="1" x14ac:dyDescent="0.4">
      <c r="A1" s="8"/>
      <c r="B1" s="8"/>
      <c r="C1" s="8"/>
      <c r="D1" s="8"/>
      <c r="E1" s="8"/>
      <c r="F1" s="8"/>
      <c r="G1" s="8"/>
      <c r="H1" s="8"/>
      <c r="I1" s="8"/>
      <c r="J1" s="9"/>
    </row>
    <row r="2" spans="1:10" s="10" customFormat="1" ht="35.25" customHeight="1" x14ac:dyDescent="0.4">
      <c r="A2" s="124" t="s">
        <v>0</v>
      </c>
      <c r="B2" s="125"/>
      <c r="C2" s="126"/>
      <c r="D2" s="126"/>
      <c r="E2" s="127"/>
      <c r="F2" s="127"/>
      <c r="G2" s="128"/>
      <c r="H2" s="129"/>
      <c r="I2" s="129"/>
      <c r="J2" s="130"/>
    </row>
    <row r="3" spans="1:10" s="137" customFormat="1" ht="35.25" customHeight="1" thickBot="1" x14ac:dyDescent="0.25">
      <c r="A3" s="131" t="s">
        <v>31</v>
      </c>
      <c r="B3" s="132"/>
      <c r="C3" s="132"/>
      <c r="D3" s="133"/>
      <c r="E3" s="133"/>
      <c r="F3" s="134"/>
      <c r="G3" s="135"/>
      <c r="H3" s="135"/>
      <c r="I3" s="135"/>
      <c r="J3" s="136"/>
    </row>
    <row r="4" spans="1:10" s="5" customFormat="1" ht="23.1" customHeight="1" x14ac:dyDescent="0.3">
      <c r="A4" s="11" t="s">
        <v>2</v>
      </c>
      <c r="B4" s="108" t="s">
        <v>3</v>
      </c>
      <c r="C4" s="89" t="s">
        <v>26</v>
      </c>
      <c r="D4" s="90"/>
      <c r="E4" s="123" t="s">
        <v>4</v>
      </c>
      <c r="F4" s="118"/>
      <c r="G4" s="117"/>
      <c r="H4" s="117"/>
      <c r="I4" s="118"/>
      <c r="J4" s="119"/>
    </row>
    <row r="5" spans="1:10" s="5" customFormat="1" ht="23.1" customHeight="1" x14ac:dyDescent="0.3">
      <c r="A5" s="4" t="s">
        <v>5</v>
      </c>
      <c r="B5" s="96" t="s">
        <v>6</v>
      </c>
      <c r="C5" s="91"/>
      <c r="D5" s="92"/>
      <c r="E5" s="93" t="s">
        <v>7</v>
      </c>
      <c r="F5" s="94"/>
      <c r="G5" s="120" t="s">
        <v>8</v>
      </c>
      <c r="H5" s="120"/>
      <c r="I5" s="121"/>
      <c r="J5" s="122"/>
    </row>
    <row r="6" spans="1:10" s="5" customFormat="1" ht="23.1" customHeight="1" x14ac:dyDescent="0.3">
      <c r="A6" s="4" t="s">
        <v>9</v>
      </c>
      <c r="B6" s="96" t="s">
        <v>10</v>
      </c>
      <c r="C6" s="91"/>
      <c r="D6" s="92"/>
      <c r="E6" s="92"/>
      <c r="F6" s="95"/>
      <c r="G6" s="96" t="s">
        <v>3</v>
      </c>
      <c r="H6" s="96" t="s">
        <v>11</v>
      </c>
      <c r="I6" s="97" t="s">
        <v>12</v>
      </c>
      <c r="J6" s="98" t="s">
        <v>13</v>
      </c>
    </row>
    <row r="7" spans="1:10" s="5" customFormat="1" ht="23.1" customHeight="1" x14ac:dyDescent="0.3">
      <c r="A7" s="4" t="s">
        <v>14</v>
      </c>
      <c r="B7" s="96" t="s">
        <v>7</v>
      </c>
      <c r="C7" s="91"/>
      <c r="D7" s="92"/>
      <c r="E7" s="92"/>
      <c r="F7" s="95"/>
      <c r="G7" s="96" t="s">
        <v>15</v>
      </c>
      <c r="H7" s="96" t="s">
        <v>15</v>
      </c>
      <c r="I7" s="97" t="s">
        <v>16</v>
      </c>
      <c r="J7" s="98" t="s">
        <v>24</v>
      </c>
    </row>
    <row r="8" spans="1:10" s="5" customFormat="1" ht="23.1" customHeight="1" x14ac:dyDescent="0.3">
      <c r="A8" s="110"/>
      <c r="B8" s="111" t="s">
        <v>17</v>
      </c>
      <c r="C8" s="112"/>
      <c r="D8" s="113"/>
      <c r="E8" s="113"/>
      <c r="F8" s="114"/>
      <c r="G8" s="111"/>
      <c r="H8" s="111"/>
      <c r="I8" s="115"/>
      <c r="J8" s="116"/>
    </row>
    <row r="9" spans="1:10" s="7" customFormat="1" ht="23.1" customHeight="1" thickBot="1" x14ac:dyDescent="0.35">
      <c r="A9" s="6"/>
      <c r="B9" s="99" t="s">
        <v>18</v>
      </c>
      <c r="C9" s="99" t="s">
        <v>18</v>
      </c>
      <c r="D9" s="109" t="s">
        <v>19</v>
      </c>
      <c r="E9" s="109" t="s">
        <v>18</v>
      </c>
      <c r="F9" s="100" t="s">
        <v>19</v>
      </c>
      <c r="G9" s="99" t="s">
        <v>18</v>
      </c>
      <c r="H9" s="99" t="s">
        <v>18</v>
      </c>
      <c r="I9" s="100" t="s">
        <v>18</v>
      </c>
      <c r="J9" s="101" t="s">
        <v>18</v>
      </c>
    </row>
    <row r="10" spans="1:10" s="13" customFormat="1" ht="23.1" customHeight="1" x14ac:dyDescent="0.35">
      <c r="A10" s="12">
        <v>1965</v>
      </c>
      <c r="B10" s="102">
        <f t="shared" ref="B10:B35" si="0">SUM(C10+E10)</f>
        <v>30390.400000000001</v>
      </c>
      <c r="C10" s="102">
        <v>20694.5</v>
      </c>
      <c r="D10" s="103">
        <f t="shared" ref="D10:D35" si="1">SUM(C10/B10)*100</f>
        <v>68.095517005370112</v>
      </c>
      <c r="E10" s="102">
        <f t="shared" ref="E10:E35" si="2">SUM(G10:J10)</f>
        <v>9695.9</v>
      </c>
      <c r="F10" s="103">
        <f t="shared" ref="F10:F35" si="3">SUM(E10/B10)*100</f>
        <v>31.90448299462988</v>
      </c>
      <c r="G10" s="102">
        <v>408</v>
      </c>
      <c r="H10" s="102">
        <v>8183.5</v>
      </c>
      <c r="I10" s="102"/>
      <c r="J10" s="104">
        <v>1104.4000000000001</v>
      </c>
    </row>
    <row r="11" spans="1:10" s="13" customFormat="1" ht="23.1" customHeight="1" x14ac:dyDescent="0.35">
      <c r="A11" s="12">
        <v>1966</v>
      </c>
      <c r="B11" s="102">
        <f t="shared" si="0"/>
        <v>31772.3</v>
      </c>
      <c r="C11" s="102">
        <v>21780.1</v>
      </c>
      <c r="D11" s="103">
        <f t="shared" si="1"/>
        <v>68.550592811977722</v>
      </c>
      <c r="E11" s="102">
        <f t="shared" si="2"/>
        <v>9992.2000000000007</v>
      </c>
      <c r="F11" s="103">
        <f t="shared" si="3"/>
        <v>31.449407188022271</v>
      </c>
      <c r="G11" s="102">
        <v>485.2</v>
      </c>
      <c r="H11" s="102">
        <v>8464</v>
      </c>
      <c r="I11" s="102"/>
      <c r="J11" s="104">
        <v>1043</v>
      </c>
    </row>
    <row r="12" spans="1:10" s="13" customFormat="1" ht="23.1" customHeight="1" x14ac:dyDescent="0.35">
      <c r="A12" s="12">
        <v>1967</v>
      </c>
      <c r="B12" s="102">
        <f t="shared" si="0"/>
        <v>33375.5</v>
      </c>
      <c r="C12" s="102">
        <v>22201.8</v>
      </c>
      <c r="D12" s="103">
        <f t="shared" si="1"/>
        <v>66.521250617968263</v>
      </c>
      <c r="E12" s="102">
        <f t="shared" si="2"/>
        <v>11173.7</v>
      </c>
      <c r="F12" s="103">
        <f t="shared" si="3"/>
        <v>33.478749382031729</v>
      </c>
      <c r="G12" s="102">
        <v>642.70000000000005</v>
      </c>
      <c r="H12" s="102">
        <v>9434.9</v>
      </c>
      <c r="I12" s="102"/>
      <c r="J12" s="104">
        <v>1096.0999999999999</v>
      </c>
    </row>
    <row r="13" spans="1:10" s="13" customFormat="1" ht="23.1" customHeight="1" x14ac:dyDescent="0.35">
      <c r="A13" s="12">
        <v>1968</v>
      </c>
      <c r="B13" s="102">
        <f t="shared" si="0"/>
        <v>34737.199999999997</v>
      </c>
      <c r="C13" s="102">
        <v>22551.8</v>
      </c>
      <c r="D13" s="103">
        <f t="shared" si="1"/>
        <v>64.921179599967758</v>
      </c>
      <c r="E13" s="102">
        <f t="shared" si="2"/>
        <v>12185.4</v>
      </c>
      <c r="F13" s="103">
        <f t="shared" si="3"/>
        <v>35.078820400032242</v>
      </c>
      <c r="G13" s="102">
        <v>725.4</v>
      </c>
      <c r="H13" s="102">
        <v>10341.200000000001</v>
      </c>
      <c r="I13" s="102"/>
      <c r="J13" s="104">
        <v>1118.8</v>
      </c>
    </row>
    <row r="14" spans="1:10" s="13" customFormat="1" ht="23.1" customHeight="1" x14ac:dyDescent="0.35">
      <c r="A14" s="12">
        <v>1969</v>
      </c>
      <c r="B14" s="102">
        <f t="shared" si="0"/>
        <v>36243.4</v>
      </c>
      <c r="C14" s="102">
        <v>22362.5</v>
      </c>
      <c r="D14" s="103">
        <f t="shared" si="1"/>
        <v>61.700888989443591</v>
      </c>
      <c r="E14" s="102">
        <f t="shared" si="2"/>
        <v>13880.9</v>
      </c>
      <c r="F14" s="103">
        <f t="shared" si="3"/>
        <v>38.299111010556402</v>
      </c>
      <c r="G14" s="102">
        <v>1248.8</v>
      </c>
      <c r="H14" s="102">
        <v>11220.1</v>
      </c>
      <c r="I14" s="102"/>
      <c r="J14" s="104">
        <v>1412</v>
      </c>
    </row>
    <row r="15" spans="1:10" s="13" customFormat="1" ht="23.1" customHeight="1" x14ac:dyDescent="0.35">
      <c r="A15" s="12">
        <v>1970</v>
      </c>
      <c r="B15" s="102">
        <f t="shared" si="0"/>
        <v>37578</v>
      </c>
      <c r="C15" s="102">
        <v>21964</v>
      </c>
      <c r="D15" s="103">
        <f t="shared" si="1"/>
        <v>58.449092554154028</v>
      </c>
      <c r="E15" s="102">
        <f t="shared" si="2"/>
        <v>15614</v>
      </c>
      <c r="F15" s="103">
        <f t="shared" si="3"/>
        <v>41.550907445845972</v>
      </c>
      <c r="G15" s="102">
        <v>1587</v>
      </c>
      <c r="H15" s="102">
        <v>12237</v>
      </c>
      <c r="I15" s="102"/>
      <c r="J15" s="104">
        <v>1790</v>
      </c>
    </row>
    <row r="16" spans="1:10" s="13" customFormat="1" ht="23.1" customHeight="1" x14ac:dyDescent="0.35">
      <c r="A16" s="12">
        <v>1971</v>
      </c>
      <c r="B16" s="102">
        <f t="shared" si="0"/>
        <v>38788</v>
      </c>
      <c r="C16" s="102">
        <v>21729</v>
      </c>
      <c r="D16" s="103">
        <f t="shared" si="1"/>
        <v>56.019903062802932</v>
      </c>
      <c r="E16" s="102">
        <f t="shared" si="2"/>
        <v>17059</v>
      </c>
      <c r="F16" s="103">
        <f t="shared" si="3"/>
        <v>43.980096937197075</v>
      </c>
      <c r="G16" s="102">
        <v>1879</v>
      </c>
      <c r="H16" s="102">
        <v>13073</v>
      </c>
      <c r="I16" s="102"/>
      <c r="J16" s="104">
        <v>2107</v>
      </c>
    </row>
    <row r="17" spans="1:10" s="13" customFormat="1" ht="23.1" customHeight="1" x14ac:dyDescent="0.35">
      <c r="A17" s="12">
        <v>1972</v>
      </c>
      <c r="B17" s="102">
        <f t="shared" si="0"/>
        <v>39476.300000000003</v>
      </c>
      <c r="C17" s="102">
        <v>21265</v>
      </c>
      <c r="D17" s="103">
        <f t="shared" si="1"/>
        <v>53.867763696192398</v>
      </c>
      <c r="E17" s="102">
        <f t="shared" si="2"/>
        <v>18211.3</v>
      </c>
      <c r="F17" s="103">
        <f t="shared" si="3"/>
        <v>46.132236303807595</v>
      </c>
      <c r="G17" s="102">
        <v>2098</v>
      </c>
      <c r="H17" s="102">
        <v>13269.1</v>
      </c>
      <c r="I17" s="102">
        <v>1633.6</v>
      </c>
      <c r="J17" s="104">
        <v>1210.5999999999999</v>
      </c>
    </row>
    <row r="18" spans="1:10" s="13" customFormat="1" ht="23.1" customHeight="1" x14ac:dyDescent="0.35">
      <c r="A18" s="12">
        <v>1973</v>
      </c>
      <c r="B18" s="102">
        <f t="shared" si="0"/>
        <v>40944</v>
      </c>
      <c r="C18" s="102">
        <v>21418.7</v>
      </c>
      <c r="D18" s="103">
        <f t="shared" si="1"/>
        <v>52.312182493161394</v>
      </c>
      <c r="E18" s="102">
        <f t="shared" si="2"/>
        <v>19525.300000000003</v>
      </c>
      <c r="F18" s="103">
        <f t="shared" si="3"/>
        <v>47.687817506838613</v>
      </c>
      <c r="G18" s="102">
        <v>2700.9</v>
      </c>
      <c r="H18" s="102">
        <v>13820.2</v>
      </c>
      <c r="I18" s="102">
        <v>1671.8</v>
      </c>
      <c r="J18" s="104">
        <v>1332.4</v>
      </c>
    </row>
    <row r="19" spans="1:10" s="13" customFormat="1" ht="23.1" customHeight="1" x14ac:dyDescent="0.35">
      <c r="A19" s="12">
        <v>1974</v>
      </c>
      <c r="B19" s="102">
        <f t="shared" si="0"/>
        <v>42360</v>
      </c>
      <c r="C19" s="102">
        <v>21652.400000000001</v>
      </c>
      <c r="D19" s="103">
        <f t="shared" si="1"/>
        <v>51.1152030217186</v>
      </c>
      <c r="E19" s="102">
        <f t="shared" si="2"/>
        <v>20707.599999999999</v>
      </c>
      <c r="F19" s="103">
        <f t="shared" si="3"/>
        <v>48.884796978281393</v>
      </c>
      <c r="G19" s="102">
        <v>2992.5</v>
      </c>
      <c r="H19" s="102">
        <v>14265.1</v>
      </c>
      <c r="I19" s="102">
        <v>1962.7</v>
      </c>
      <c r="J19" s="104">
        <v>1487.3</v>
      </c>
    </row>
    <row r="20" spans="1:10" s="13" customFormat="1" ht="23.1" customHeight="1" x14ac:dyDescent="0.35">
      <c r="A20" s="12">
        <v>1975</v>
      </c>
      <c r="B20" s="102">
        <f t="shared" si="0"/>
        <v>43978.6</v>
      </c>
      <c r="C20" s="102">
        <v>22325.1</v>
      </c>
      <c r="D20" s="103">
        <f t="shared" si="1"/>
        <v>50.763553182684305</v>
      </c>
      <c r="E20" s="102">
        <f t="shared" si="2"/>
        <v>21653.5</v>
      </c>
      <c r="F20" s="103">
        <f t="shared" si="3"/>
        <v>49.236446817315702</v>
      </c>
      <c r="G20" s="102">
        <v>3214</v>
      </c>
      <c r="H20" s="102">
        <v>14764.9</v>
      </c>
      <c r="I20" s="102">
        <v>1660.5</v>
      </c>
      <c r="J20" s="104">
        <v>2014.1</v>
      </c>
    </row>
    <row r="21" spans="1:10" s="13" customFormat="1" ht="23.1" customHeight="1" x14ac:dyDescent="0.35">
      <c r="A21" s="12">
        <v>1976</v>
      </c>
      <c r="B21" s="102">
        <f t="shared" si="0"/>
        <v>45731.7</v>
      </c>
      <c r="C21" s="102">
        <v>22147.599999999999</v>
      </c>
      <c r="D21" s="103">
        <f t="shared" si="1"/>
        <v>48.429426415374891</v>
      </c>
      <c r="E21" s="102">
        <f t="shared" si="2"/>
        <v>23584.1</v>
      </c>
      <c r="F21" s="103">
        <f t="shared" si="3"/>
        <v>51.570573584625109</v>
      </c>
      <c r="G21" s="102">
        <v>3681.1</v>
      </c>
      <c r="H21" s="102">
        <v>15684.5</v>
      </c>
      <c r="I21" s="102">
        <v>1910.9</v>
      </c>
      <c r="J21" s="104">
        <v>2307.6</v>
      </c>
    </row>
    <row r="22" spans="1:10" s="13" customFormat="1" ht="23.1" customHeight="1" x14ac:dyDescent="0.35">
      <c r="A22" s="12">
        <v>1977</v>
      </c>
      <c r="B22" s="102">
        <f t="shared" si="0"/>
        <v>47139.199999999997</v>
      </c>
      <c r="C22" s="102">
        <v>22680.6</v>
      </c>
      <c r="D22" s="103">
        <f t="shared" si="1"/>
        <v>48.114096123820516</v>
      </c>
      <c r="E22" s="102">
        <f t="shared" si="2"/>
        <v>24458.600000000002</v>
      </c>
      <c r="F22" s="103">
        <f t="shared" si="3"/>
        <v>51.885903876179498</v>
      </c>
      <c r="G22" s="102">
        <v>3896.3</v>
      </c>
      <c r="H22" s="102">
        <v>16062.7</v>
      </c>
      <c r="I22" s="102">
        <v>1966.4</v>
      </c>
      <c r="J22" s="104">
        <v>2533.1999999999998</v>
      </c>
    </row>
    <row r="23" spans="1:10" s="13" customFormat="1" ht="23.1" customHeight="1" x14ac:dyDescent="0.35">
      <c r="A23" s="12">
        <v>1978</v>
      </c>
      <c r="B23" s="102">
        <f t="shared" si="0"/>
        <v>48496.9</v>
      </c>
      <c r="C23" s="102">
        <v>22894.2</v>
      </c>
      <c r="D23" s="103">
        <f t="shared" si="1"/>
        <v>47.207553472489991</v>
      </c>
      <c r="E23" s="102">
        <f t="shared" si="2"/>
        <v>25602.7</v>
      </c>
      <c r="F23" s="103">
        <f t="shared" si="3"/>
        <v>52.792446527510009</v>
      </c>
      <c r="G23" s="102">
        <v>4111.5</v>
      </c>
      <c r="H23" s="102">
        <v>16538.599999999999</v>
      </c>
      <c r="I23" s="102">
        <v>2182.4</v>
      </c>
      <c r="J23" s="104">
        <v>2770.2</v>
      </c>
    </row>
    <row r="24" spans="1:10" s="13" customFormat="1" ht="23.1" customHeight="1" x14ac:dyDescent="0.35">
      <c r="A24" s="12">
        <v>1979</v>
      </c>
      <c r="B24" s="102">
        <f t="shared" si="0"/>
        <v>50227.4</v>
      </c>
      <c r="C24" s="102">
        <v>22878.2</v>
      </c>
      <c r="D24" s="103">
        <f t="shared" si="1"/>
        <v>45.549242047169471</v>
      </c>
      <c r="E24" s="102">
        <f t="shared" si="2"/>
        <v>27349.200000000001</v>
      </c>
      <c r="F24" s="103">
        <f t="shared" si="3"/>
        <v>54.450757952830529</v>
      </c>
      <c r="G24" s="102">
        <v>4426.2</v>
      </c>
      <c r="H24" s="102">
        <v>17470.5</v>
      </c>
      <c r="I24" s="102">
        <v>2308.8000000000002</v>
      </c>
      <c r="J24" s="104">
        <v>3143.7</v>
      </c>
    </row>
    <row r="25" spans="1:10" s="13" customFormat="1" ht="23.1" customHeight="1" x14ac:dyDescent="0.35">
      <c r="A25" s="12">
        <v>1980</v>
      </c>
      <c r="B25" s="102">
        <f t="shared" si="0"/>
        <v>51816.899999999994</v>
      </c>
      <c r="C25" s="102">
        <v>23207.200000000001</v>
      </c>
      <c r="D25" s="103">
        <f t="shared" si="1"/>
        <v>44.786932448679877</v>
      </c>
      <c r="E25" s="102">
        <f t="shared" si="2"/>
        <v>28609.699999999997</v>
      </c>
      <c r="F25" s="103">
        <f t="shared" si="3"/>
        <v>55.21306755132013</v>
      </c>
      <c r="G25" s="102">
        <v>4907.3</v>
      </c>
      <c r="H25" s="102">
        <v>18091.5</v>
      </c>
      <c r="I25" s="102">
        <v>2421.3000000000002</v>
      </c>
      <c r="J25" s="104">
        <v>3189.6</v>
      </c>
    </row>
    <row r="26" spans="1:10" s="13" customFormat="1" ht="23.1" customHeight="1" x14ac:dyDescent="0.35">
      <c r="A26" s="12">
        <v>1981</v>
      </c>
      <c r="B26" s="102">
        <f t="shared" si="0"/>
        <v>53505.599999999991</v>
      </c>
      <c r="C26" s="102">
        <v>23455.8</v>
      </c>
      <c r="D26" s="103">
        <f t="shared" si="1"/>
        <v>43.838028169014095</v>
      </c>
      <c r="E26" s="102">
        <f t="shared" si="2"/>
        <v>30049.799999999996</v>
      </c>
      <c r="F26" s="103">
        <f t="shared" si="3"/>
        <v>56.161971830985912</v>
      </c>
      <c r="G26" s="102">
        <v>5180.8999999999996</v>
      </c>
      <c r="H26" s="102">
        <v>18842.3</v>
      </c>
      <c r="I26" s="102">
        <v>2391.5</v>
      </c>
      <c r="J26" s="104">
        <v>3635.1</v>
      </c>
    </row>
    <row r="27" spans="1:10" s="13" customFormat="1" ht="23.1" customHeight="1" x14ac:dyDescent="0.35">
      <c r="A27" s="12">
        <v>1982</v>
      </c>
      <c r="B27" s="102">
        <f t="shared" si="0"/>
        <v>54856.599999999991</v>
      </c>
      <c r="C27" s="102">
        <v>23933.8</v>
      </c>
      <c r="D27" s="103">
        <f t="shared" si="1"/>
        <v>43.629754669447259</v>
      </c>
      <c r="E27" s="102">
        <f t="shared" si="2"/>
        <v>30922.799999999996</v>
      </c>
      <c r="F27" s="103">
        <f t="shared" si="3"/>
        <v>56.370245330552748</v>
      </c>
      <c r="G27" s="102">
        <v>5270.1</v>
      </c>
      <c r="H27" s="102">
        <v>19366.099999999999</v>
      </c>
      <c r="I27" s="102">
        <v>2391.5</v>
      </c>
      <c r="J27" s="104">
        <v>3895.1</v>
      </c>
    </row>
    <row r="28" spans="1:10" s="13" customFormat="1" ht="23.1" customHeight="1" x14ac:dyDescent="0.35">
      <c r="A28" s="12">
        <v>1983</v>
      </c>
      <c r="B28" s="102">
        <f t="shared" si="0"/>
        <v>56529</v>
      </c>
      <c r="C28" s="102">
        <v>24745.200000000001</v>
      </c>
      <c r="D28" s="103">
        <f t="shared" si="1"/>
        <v>43.774345910948362</v>
      </c>
      <c r="E28" s="102">
        <f t="shared" si="2"/>
        <v>31783.8</v>
      </c>
      <c r="F28" s="103">
        <f t="shared" si="3"/>
        <v>56.225654089051638</v>
      </c>
      <c r="G28" s="102">
        <v>5687.5</v>
      </c>
      <c r="H28" s="102">
        <v>19725.8</v>
      </c>
      <c r="I28" s="102">
        <v>2391.5</v>
      </c>
      <c r="J28" s="104">
        <v>3979</v>
      </c>
    </row>
    <row r="29" spans="1:10" s="13" customFormat="1" ht="23.1" customHeight="1" x14ac:dyDescent="0.35">
      <c r="A29" s="12">
        <v>1984</v>
      </c>
      <c r="B29" s="102">
        <f t="shared" si="0"/>
        <v>58232.3</v>
      </c>
      <c r="C29" s="102">
        <v>25707</v>
      </c>
      <c r="D29" s="103">
        <f t="shared" si="1"/>
        <v>44.145603041610926</v>
      </c>
      <c r="E29" s="102">
        <f t="shared" si="2"/>
        <v>32525.300000000003</v>
      </c>
      <c r="F29" s="103">
        <f t="shared" si="3"/>
        <v>55.854396958389074</v>
      </c>
      <c r="G29" s="102">
        <v>5997</v>
      </c>
      <c r="H29" s="102">
        <v>20044.3</v>
      </c>
      <c r="I29" s="102">
        <v>2356.4</v>
      </c>
      <c r="J29" s="104">
        <v>4127.6000000000004</v>
      </c>
    </row>
    <row r="30" spans="1:10" s="13" customFormat="1" ht="23.1" customHeight="1" x14ac:dyDescent="0.35">
      <c r="A30" s="12">
        <v>1985</v>
      </c>
      <c r="B30" s="102">
        <f t="shared" si="0"/>
        <v>60203.200000000004</v>
      </c>
      <c r="C30" s="102">
        <v>26948.6</v>
      </c>
      <c r="D30" s="103">
        <f t="shared" si="1"/>
        <v>44.762736864485603</v>
      </c>
      <c r="E30" s="102">
        <f t="shared" si="2"/>
        <v>33254.600000000006</v>
      </c>
      <c r="F30" s="103">
        <f t="shared" si="3"/>
        <v>55.237263135514389</v>
      </c>
      <c r="G30" s="102">
        <v>6528.9</v>
      </c>
      <c r="H30" s="102">
        <v>20399.5</v>
      </c>
      <c r="I30" s="102">
        <v>2356.4</v>
      </c>
      <c r="J30" s="104">
        <v>3969.8</v>
      </c>
    </row>
    <row r="31" spans="1:10" s="13" customFormat="1" ht="23.1" customHeight="1" x14ac:dyDescent="0.35">
      <c r="A31" s="12">
        <v>1986</v>
      </c>
      <c r="B31" s="102">
        <f t="shared" si="0"/>
        <v>62304.800000000003</v>
      </c>
      <c r="C31" s="102">
        <v>28480.2</v>
      </c>
      <c r="D31" s="103">
        <f t="shared" si="1"/>
        <v>45.711084860235488</v>
      </c>
      <c r="E31" s="102">
        <f t="shared" si="2"/>
        <v>33824.6</v>
      </c>
      <c r="F31" s="103">
        <f t="shared" si="3"/>
        <v>54.288915139764505</v>
      </c>
      <c r="G31" s="102">
        <v>6873.2</v>
      </c>
      <c r="H31" s="102">
        <v>20574.599999999999</v>
      </c>
      <c r="I31" s="102">
        <v>2356.4</v>
      </c>
      <c r="J31" s="104">
        <v>4020.4</v>
      </c>
    </row>
    <row r="32" spans="1:10" s="13" customFormat="1" ht="23.1" customHeight="1" x14ac:dyDescent="0.35">
      <c r="A32" s="12">
        <v>1987</v>
      </c>
      <c r="B32" s="102">
        <f t="shared" si="0"/>
        <v>64692.5</v>
      </c>
      <c r="C32" s="102">
        <v>30004.5</v>
      </c>
      <c r="D32" s="103">
        <f t="shared" si="1"/>
        <v>46.380183174247399</v>
      </c>
      <c r="E32" s="102">
        <f t="shared" si="2"/>
        <v>34688</v>
      </c>
      <c r="F32" s="103">
        <f t="shared" si="3"/>
        <v>53.619816825752601</v>
      </c>
      <c r="G32" s="102">
        <v>7480.8</v>
      </c>
      <c r="H32" s="102">
        <v>21014.799999999999</v>
      </c>
      <c r="I32" s="102">
        <v>2356</v>
      </c>
      <c r="J32" s="104">
        <v>3836.4</v>
      </c>
    </row>
    <row r="33" spans="1:10" s="13" customFormat="1" ht="23.1" customHeight="1" x14ac:dyDescent="0.35">
      <c r="A33" s="12">
        <v>1988</v>
      </c>
      <c r="B33" s="102">
        <f t="shared" si="0"/>
        <v>66791.100000000006</v>
      </c>
      <c r="C33" s="102">
        <v>31043.599999999999</v>
      </c>
      <c r="D33" s="103">
        <f t="shared" si="1"/>
        <v>46.478647604246667</v>
      </c>
      <c r="E33" s="102">
        <f t="shared" si="2"/>
        <v>35747.5</v>
      </c>
      <c r="F33" s="103">
        <f t="shared" si="3"/>
        <v>53.521352395753318</v>
      </c>
      <c r="G33" s="102">
        <v>7645.8</v>
      </c>
      <c r="H33" s="102">
        <v>21460.2</v>
      </c>
      <c r="I33" s="102">
        <v>2916.4</v>
      </c>
      <c r="J33" s="104">
        <v>3725.1</v>
      </c>
    </row>
    <row r="34" spans="1:10" s="13" customFormat="1" ht="23.1" customHeight="1" x14ac:dyDescent="0.35">
      <c r="A34" s="12">
        <v>1989</v>
      </c>
      <c r="B34" s="102">
        <f t="shared" si="0"/>
        <v>68671</v>
      </c>
      <c r="C34" s="102">
        <v>31891.4</v>
      </c>
      <c r="D34" s="103">
        <f t="shared" si="1"/>
        <v>46.440855674156488</v>
      </c>
      <c r="E34" s="102">
        <f t="shared" si="2"/>
        <v>36779.599999999999</v>
      </c>
      <c r="F34" s="103">
        <f t="shared" si="3"/>
        <v>53.559144325843512</v>
      </c>
      <c r="G34" s="102">
        <v>7849</v>
      </c>
      <c r="H34" s="102">
        <v>22026.9</v>
      </c>
      <c r="I34" s="102">
        <v>3259.2</v>
      </c>
      <c r="J34" s="104">
        <v>3644.5</v>
      </c>
    </row>
    <row r="35" spans="1:10" s="13" customFormat="1" ht="23.1" customHeight="1" x14ac:dyDescent="0.35">
      <c r="A35" s="12">
        <v>1990</v>
      </c>
      <c r="B35" s="102">
        <f t="shared" si="0"/>
        <v>70578.200000000012</v>
      </c>
      <c r="C35" s="102">
        <v>32881.4</v>
      </c>
      <c r="D35" s="103">
        <f t="shared" si="1"/>
        <v>46.588606680249704</v>
      </c>
      <c r="E35" s="102">
        <f t="shared" si="2"/>
        <v>37696.800000000003</v>
      </c>
      <c r="F35" s="103">
        <f t="shared" si="3"/>
        <v>53.411393319750289</v>
      </c>
      <c r="G35" s="102">
        <v>8358.2000000000007</v>
      </c>
      <c r="H35" s="102">
        <v>22594</v>
      </c>
      <c r="I35" s="102">
        <v>3259.2</v>
      </c>
      <c r="J35" s="104">
        <v>3485.4</v>
      </c>
    </row>
    <row r="36" spans="1:10" s="13" customFormat="1" ht="23.1" customHeight="1" thickBot="1" x14ac:dyDescent="0.4">
      <c r="A36" s="31"/>
      <c r="B36" s="105"/>
      <c r="C36" s="105"/>
      <c r="D36" s="106"/>
      <c r="E36" s="105"/>
      <c r="F36" s="106"/>
      <c r="G36" s="105"/>
      <c r="H36" s="105"/>
      <c r="I36" s="105"/>
      <c r="J36" s="107"/>
    </row>
    <row r="37" spans="1:10" s="13" customFormat="1" ht="23.1" customHeight="1" x14ac:dyDescent="0.35">
      <c r="A37" s="12"/>
      <c r="B37" s="102"/>
      <c r="C37" s="102"/>
      <c r="D37" s="103"/>
      <c r="E37" s="102"/>
      <c r="F37" s="103"/>
      <c r="G37" s="102"/>
      <c r="H37" s="102"/>
      <c r="I37" s="102"/>
      <c r="J37" s="104"/>
    </row>
    <row r="38" spans="1:10" s="13" customFormat="1" ht="23.1" customHeight="1" x14ac:dyDescent="0.35">
      <c r="A38" s="12">
        <v>1991</v>
      </c>
      <c r="B38" s="102">
        <f>SUM(C38+E38)</f>
        <v>118861.4</v>
      </c>
      <c r="C38" s="102">
        <v>59212.800000000003</v>
      </c>
      <c r="D38" s="103">
        <f t="shared" ref="D38:D45" si="4">SUM(C38/B38)*100</f>
        <v>49.816677239204658</v>
      </c>
      <c r="E38" s="102">
        <f t="shared" ref="E38:E45" si="5">SUM(G38:J38)</f>
        <v>59648.6</v>
      </c>
      <c r="F38" s="103">
        <f t="shared" ref="F38:F45" si="6">SUM(E38/B38)*100</f>
        <v>50.183322760795349</v>
      </c>
      <c r="G38" s="102">
        <v>18460.599999999999</v>
      </c>
      <c r="H38" s="102">
        <v>30837</v>
      </c>
      <c r="I38" s="102">
        <v>4480.1000000000004</v>
      </c>
      <c r="J38" s="104">
        <v>5870.9</v>
      </c>
    </row>
    <row r="39" spans="1:10" s="13" customFormat="1" ht="23.1" customHeight="1" x14ac:dyDescent="0.35">
      <c r="A39" s="12">
        <v>1992</v>
      </c>
      <c r="B39" s="102">
        <f>SUM(C39+E39)</f>
        <v>120303</v>
      </c>
      <c r="C39" s="102">
        <v>60043.1</v>
      </c>
      <c r="D39" s="103">
        <f t="shared" si="4"/>
        <v>49.909894183852437</v>
      </c>
      <c r="E39" s="102">
        <f t="shared" si="5"/>
        <v>60259.899999999994</v>
      </c>
      <c r="F39" s="103">
        <f t="shared" si="6"/>
        <v>50.090105816147556</v>
      </c>
      <c r="G39" s="102">
        <v>18525.599999999999</v>
      </c>
      <c r="H39" s="102">
        <v>31259</v>
      </c>
      <c r="I39" s="102">
        <v>4480.1000000000004</v>
      </c>
      <c r="J39" s="104">
        <v>5995.2</v>
      </c>
    </row>
    <row r="40" spans="1:10" s="13" customFormat="1" ht="23.1" customHeight="1" x14ac:dyDescent="0.35">
      <c r="A40" s="12">
        <v>1993</v>
      </c>
      <c r="B40" s="102">
        <f>SUM(C40+E40)</f>
        <v>121675.5</v>
      </c>
      <c r="C40" s="102">
        <v>61442.2</v>
      </c>
      <c r="D40" s="103">
        <f t="shared" si="4"/>
        <v>50.496772152158812</v>
      </c>
      <c r="E40" s="102">
        <f t="shared" si="5"/>
        <v>60233.299999999996</v>
      </c>
      <c r="F40" s="103">
        <f t="shared" si="6"/>
        <v>49.503227847841181</v>
      </c>
      <c r="G40" s="102">
        <v>18556.3</v>
      </c>
      <c r="H40" s="102">
        <v>31209.3</v>
      </c>
      <c r="I40" s="102">
        <v>4425.1000000000004</v>
      </c>
      <c r="J40" s="104">
        <v>6042.6</v>
      </c>
    </row>
    <row r="41" spans="1:10" s="13" customFormat="1" ht="23.1" customHeight="1" x14ac:dyDescent="0.35">
      <c r="A41" s="12">
        <v>1994</v>
      </c>
      <c r="B41" s="102">
        <f>SUM(C41+E41)</f>
        <v>127653.7</v>
      </c>
      <c r="C41" s="102">
        <v>62176</v>
      </c>
      <c r="D41" s="103">
        <f t="shared" si="4"/>
        <v>48.706774656747122</v>
      </c>
      <c r="E41" s="102">
        <f t="shared" si="5"/>
        <v>65477.7</v>
      </c>
      <c r="F41" s="103">
        <f t="shared" si="6"/>
        <v>51.293225343252878</v>
      </c>
      <c r="G41" s="102">
        <v>19070.2</v>
      </c>
      <c r="H41" s="102">
        <v>34139.599999999999</v>
      </c>
      <c r="I41" s="102">
        <v>5780.2</v>
      </c>
      <c r="J41" s="104">
        <v>6487.7</v>
      </c>
    </row>
    <row r="42" spans="1:10" s="13" customFormat="1" ht="23.1" customHeight="1" x14ac:dyDescent="0.35">
      <c r="A42" s="14" t="s">
        <v>34</v>
      </c>
      <c r="B42" s="102">
        <v>128551.6</v>
      </c>
      <c r="C42" s="102">
        <v>62026.1</v>
      </c>
      <c r="D42" s="103">
        <f t="shared" si="4"/>
        <v>48.249963438805892</v>
      </c>
      <c r="E42" s="102">
        <f t="shared" si="5"/>
        <v>66525.5</v>
      </c>
      <c r="F42" s="103">
        <f t="shared" si="6"/>
        <v>51.750036561194101</v>
      </c>
      <c r="G42" s="102">
        <v>19590.5</v>
      </c>
      <c r="H42" s="102">
        <v>35059.199999999997</v>
      </c>
      <c r="I42" s="102">
        <v>5306.3</v>
      </c>
      <c r="J42" s="104">
        <v>6569.5</v>
      </c>
    </row>
    <row r="43" spans="1:10" s="13" customFormat="1" ht="23.1" customHeight="1" x14ac:dyDescent="0.35">
      <c r="A43" s="14" t="s">
        <v>35</v>
      </c>
      <c r="B43" s="102">
        <v>127579.9</v>
      </c>
      <c r="C43" s="102">
        <v>60780.4</v>
      </c>
      <c r="D43" s="103">
        <f t="shared" si="4"/>
        <v>47.641046904724021</v>
      </c>
      <c r="E43" s="102">
        <f t="shared" si="5"/>
        <v>66799.5</v>
      </c>
      <c r="F43" s="103">
        <f t="shared" si="6"/>
        <v>52.358953095275986</v>
      </c>
      <c r="G43" s="102">
        <v>19207.400000000001</v>
      </c>
      <c r="H43" s="102">
        <v>35171</v>
      </c>
      <c r="I43" s="102">
        <v>5758.7</v>
      </c>
      <c r="J43" s="104">
        <v>6662.4</v>
      </c>
    </row>
    <row r="44" spans="1:10" s="13" customFormat="1" ht="23.1" customHeight="1" x14ac:dyDescent="0.35">
      <c r="A44" s="14" t="s">
        <v>36</v>
      </c>
      <c r="B44" s="102">
        <v>125095.3</v>
      </c>
      <c r="C44" s="102">
        <v>57780.1</v>
      </c>
      <c r="D44" s="103">
        <f t="shared" si="4"/>
        <v>46.1888656088598</v>
      </c>
      <c r="E44" s="102">
        <f t="shared" si="5"/>
        <v>67315.199999999997</v>
      </c>
      <c r="F44" s="103">
        <f t="shared" si="6"/>
        <v>53.811134391140193</v>
      </c>
      <c r="G44" s="102">
        <v>18666.099999999999</v>
      </c>
      <c r="H44" s="102">
        <v>35672.300000000003</v>
      </c>
      <c r="I44" s="102">
        <v>5808.1</v>
      </c>
      <c r="J44" s="104">
        <v>7168.7</v>
      </c>
    </row>
    <row r="45" spans="1:10" s="13" customFormat="1" ht="23.1" customHeight="1" x14ac:dyDescent="0.35">
      <c r="A45" s="14" t="s">
        <v>20</v>
      </c>
      <c r="B45" s="102">
        <f t="shared" ref="B45:B50" si="7">SUM(C45+E45)</f>
        <v>125366.79999999999</v>
      </c>
      <c r="C45" s="102">
        <v>56186.6</v>
      </c>
      <c r="D45" s="103">
        <f t="shared" si="4"/>
        <v>44.817766745262702</v>
      </c>
      <c r="E45" s="102">
        <f t="shared" si="5"/>
        <v>69180.2</v>
      </c>
      <c r="F45" s="103">
        <f t="shared" si="6"/>
        <v>55.182233254737298</v>
      </c>
      <c r="G45" s="102">
        <v>18658.5</v>
      </c>
      <c r="H45" s="102">
        <v>36221</v>
      </c>
      <c r="I45" s="102">
        <v>6920.2</v>
      </c>
      <c r="J45" s="104">
        <v>7380.5</v>
      </c>
    </row>
    <row r="46" spans="1:10" s="13" customFormat="1" ht="23.1" customHeight="1" x14ac:dyDescent="0.35">
      <c r="A46" s="14">
        <v>1999</v>
      </c>
      <c r="B46" s="102">
        <f t="shared" si="7"/>
        <v>126206.8</v>
      </c>
      <c r="C46" s="102">
        <v>53948.5</v>
      </c>
      <c r="D46" s="103">
        <f t="shared" ref="D46:D51" si="8">SUM(C46/B46)*100</f>
        <v>42.746111936916236</v>
      </c>
      <c r="E46" s="102">
        <f>SUM(G46:J46)</f>
        <v>72258.3</v>
      </c>
      <c r="F46" s="103">
        <f t="shared" ref="F46:F51" si="9">SUM(E46/B46)*100</f>
        <v>57.253888063083771</v>
      </c>
      <c r="G46" s="102">
        <v>19089</v>
      </c>
      <c r="H46" s="102">
        <v>37370.1</v>
      </c>
      <c r="I46" s="102">
        <v>8277.6</v>
      </c>
      <c r="J46" s="104">
        <v>7521.6</v>
      </c>
    </row>
    <row r="47" spans="1:10" s="13" customFormat="1" ht="23.1" customHeight="1" x14ac:dyDescent="0.35">
      <c r="A47" s="14">
        <v>2000</v>
      </c>
      <c r="B47" s="102">
        <f t="shared" si="7"/>
        <v>126829.79999999999</v>
      </c>
      <c r="C47" s="102">
        <v>51617</v>
      </c>
      <c r="D47" s="103">
        <f t="shared" si="8"/>
        <v>40.697848612865435</v>
      </c>
      <c r="E47" s="102">
        <f>SUM(G47:J47)</f>
        <v>75212.799999999988</v>
      </c>
      <c r="F47" s="103">
        <f t="shared" si="9"/>
        <v>59.302151387134558</v>
      </c>
      <c r="G47" s="102">
        <v>19277.7</v>
      </c>
      <c r="H47" s="102">
        <v>38142</v>
      </c>
      <c r="I47" s="102">
        <v>9812.2000000000007</v>
      </c>
      <c r="J47" s="104">
        <v>7980.9</v>
      </c>
    </row>
    <row r="48" spans="1:10" s="13" customFormat="1" ht="23.1" customHeight="1" x14ac:dyDescent="0.35">
      <c r="A48" s="14">
        <v>2001</v>
      </c>
      <c r="B48" s="102">
        <f t="shared" si="7"/>
        <v>127481.59999999999</v>
      </c>
      <c r="C48" s="102">
        <v>50480.5</v>
      </c>
      <c r="D48" s="103">
        <f t="shared" si="8"/>
        <v>39.598263592549834</v>
      </c>
      <c r="E48" s="102">
        <f>SUM(G48:J48)</f>
        <v>77001.099999999991</v>
      </c>
      <c r="F48" s="103">
        <f t="shared" si="9"/>
        <v>60.401736407450166</v>
      </c>
      <c r="G48" s="102">
        <v>19492.599999999999</v>
      </c>
      <c r="H48" s="102">
        <v>38700.699999999997</v>
      </c>
      <c r="I48" s="102">
        <v>10668.9</v>
      </c>
      <c r="J48" s="104">
        <v>8138.9</v>
      </c>
    </row>
    <row r="49" spans="1:10" s="13" customFormat="1" ht="23.1" customHeight="1" x14ac:dyDescent="0.35">
      <c r="A49" s="14">
        <v>2002</v>
      </c>
      <c r="B49" s="102">
        <f t="shared" si="7"/>
        <v>128289.40000000001</v>
      </c>
      <c r="C49" s="102">
        <v>49492.5</v>
      </c>
      <c r="D49" s="103">
        <f t="shared" si="8"/>
        <v>38.57879138884428</v>
      </c>
      <c r="E49" s="102">
        <f>SUM(G49:J49)</f>
        <v>78796.900000000009</v>
      </c>
      <c r="F49" s="103">
        <f t="shared" si="9"/>
        <v>61.42120861115572</v>
      </c>
      <c r="G49" s="102">
        <v>19553.8</v>
      </c>
      <c r="H49" s="102">
        <v>39422</v>
      </c>
      <c r="I49" s="102">
        <v>11683.3</v>
      </c>
      <c r="J49" s="104">
        <v>8137.8</v>
      </c>
    </row>
    <row r="50" spans="1:10" s="13" customFormat="1" ht="23.1" customHeight="1" x14ac:dyDescent="0.35">
      <c r="A50" s="14" t="s">
        <v>37</v>
      </c>
      <c r="B50" s="102">
        <f t="shared" si="7"/>
        <v>128420.1</v>
      </c>
      <c r="C50" s="102">
        <v>49181.3</v>
      </c>
      <c r="D50" s="103">
        <f t="shared" si="8"/>
        <v>38.297198024296819</v>
      </c>
      <c r="E50" s="102">
        <f>SUM(G50:J50)</f>
        <v>79238.8</v>
      </c>
      <c r="F50" s="103">
        <f t="shared" si="9"/>
        <v>61.702801975703181</v>
      </c>
      <c r="G50" s="102">
        <v>19534.599999999999</v>
      </c>
      <c r="H50" s="102">
        <v>39404.1</v>
      </c>
      <c r="I50" s="102">
        <v>12110</v>
      </c>
      <c r="J50" s="104">
        <v>8190.1</v>
      </c>
    </row>
    <row r="51" spans="1:10" s="13" customFormat="1" ht="23.1" customHeight="1" x14ac:dyDescent="0.35">
      <c r="A51" s="14" t="s">
        <v>21</v>
      </c>
      <c r="B51" s="102">
        <v>129155.4</v>
      </c>
      <c r="C51" s="102">
        <v>48724.6</v>
      </c>
      <c r="D51" s="103">
        <f t="shared" si="8"/>
        <v>37.725561610277232</v>
      </c>
      <c r="E51" s="102">
        <v>80430.8</v>
      </c>
      <c r="F51" s="103">
        <f t="shared" si="9"/>
        <v>62.274438389722775</v>
      </c>
      <c r="G51" s="102">
        <v>19587.900000000001</v>
      </c>
      <c r="H51" s="102">
        <v>39796.699999999997</v>
      </c>
      <c r="I51" s="102">
        <v>12794.7</v>
      </c>
      <c r="J51" s="104">
        <v>8251.5</v>
      </c>
    </row>
    <row r="52" spans="1:10" s="13" customFormat="1" ht="23.1" customHeight="1" x14ac:dyDescent="0.35">
      <c r="A52" s="14">
        <v>2005</v>
      </c>
      <c r="B52" s="102">
        <v>130531.9</v>
      </c>
      <c r="C52" s="102">
        <v>47682.6</v>
      </c>
      <c r="D52" s="103">
        <f t="shared" ref="D52:D57" si="10">SUM(C52/B52)*100</f>
        <v>36.529461380704639</v>
      </c>
      <c r="E52" s="102">
        <v>82849.3</v>
      </c>
      <c r="F52" s="103">
        <f t="shared" ref="F52:F57" si="11">SUM(E52/B52)*100</f>
        <v>63.470538619295368</v>
      </c>
      <c r="G52" s="102">
        <v>19716.3</v>
      </c>
      <c r="H52" s="102">
        <v>41058.1</v>
      </c>
      <c r="I52" s="102">
        <v>13387</v>
      </c>
      <c r="J52" s="104">
        <v>8687.9</v>
      </c>
    </row>
    <row r="53" spans="1:10" s="13" customFormat="1" ht="23.1" customHeight="1" x14ac:dyDescent="0.35">
      <c r="A53" s="14">
        <v>2006</v>
      </c>
      <c r="B53" s="102">
        <v>130941.8</v>
      </c>
      <c r="C53" s="102">
        <v>46841.1</v>
      </c>
      <c r="D53" s="103">
        <f t="shared" si="10"/>
        <v>35.772457687308403</v>
      </c>
      <c r="E53" s="102">
        <v>84100.7</v>
      </c>
      <c r="F53" s="103">
        <f t="shared" si="11"/>
        <v>64.227542312691583</v>
      </c>
      <c r="G53" s="102">
        <v>19695.599999999999</v>
      </c>
      <c r="H53" s="102">
        <v>41322.400000000001</v>
      </c>
      <c r="I53" s="102">
        <v>14107.3</v>
      </c>
      <c r="J53" s="104">
        <v>8975.4</v>
      </c>
    </row>
    <row r="54" spans="1:10" s="13" customFormat="1" ht="23.1" customHeight="1" x14ac:dyDescent="0.35">
      <c r="A54" s="14">
        <v>2007</v>
      </c>
      <c r="B54" s="102">
        <v>131304.20000000001</v>
      </c>
      <c r="C54" s="102">
        <v>46246</v>
      </c>
      <c r="D54" s="103">
        <f t="shared" si="10"/>
        <v>35.220503228381119</v>
      </c>
      <c r="E54" s="102">
        <v>85058.2</v>
      </c>
      <c r="F54" s="103">
        <f t="shared" si="11"/>
        <v>64.779496771618867</v>
      </c>
      <c r="G54" s="102">
        <v>19834.099999999999</v>
      </c>
      <c r="H54" s="102">
        <v>41503.4</v>
      </c>
      <c r="I54" s="102">
        <v>14592.9</v>
      </c>
      <c r="J54" s="104">
        <v>9127.7999999999993</v>
      </c>
    </row>
    <row r="55" spans="1:10" s="13" customFormat="1" ht="23.1" customHeight="1" x14ac:dyDescent="0.35">
      <c r="A55" s="14">
        <v>2008</v>
      </c>
      <c r="B55" s="102">
        <v>132308.29999999999</v>
      </c>
      <c r="C55" s="102">
        <v>42547.9</v>
      </c>
      <c r="D55" s="103">
        <f t="shared" si="10"/>
        <v>32.158148808502567</v>
      </c>
      <c r="E55" s="102">
        <v>89760.4</v>
      </c>
      <c r="F55" s="103">
        <f t="shared" si="11"/>
        <v>67.84185119149744</v>
      </c>
      <c r="G55" s="102">
        <v>20101.099999999999</v>
      </c>
      <c r="H55" s="102">
        <v>41840.5</v>
      </c>
      <c r="I55" s="102">
        <v>18717.7</v>
      </c>
      <c r="J55" s="104">
        <v>9101.1</v>
      </c>
    </row>
    <row r="56" spans="1:10" s="13" customFormat="1" ht="23.1" customHeight="1" x14ac:dyDescent="0.35">
      <c r="A56" s="14">
        <v>2009</v>
      </c>
      <c r="B56" s="102">
        <v>133100.29999999999</v>
      </c>
      <c r="C56" s="102">
        <v>42276.800000000003</v>
      </c>
      <c r="D56" s="103">
        <f t="shared" si="10"/>
        <v>31.763113982462855</v>
      </c>
      <c r="E56" s="102">
        <v>90823.5</v>
      </c>
      <c r="F56" s="103">
        <f t="shared" si="11"/>
        <v>68.236886017537159</v>
      </c>
      <c r="G56" s="102">
        <v>20448.099999999999</v>
      </c>
      <c r="H56" s="102">
        <v>41617.599999999999</v>
      </c>
      <c r="I56" s="102">
        <v>18998.3</v>
      </c>
      <c r="J56" s="104">
        <v>9759.5</v>
      </c>
    </row>
    <row r="57" spans="1:10" s="13" customFormat="1" ht="23.1" customHeight="1" x14ac:dyDescent="0.35">
      <c r="A57" s="14">
        <v>2010</v>
      </c>
      <c r="B57" s="102">
        <v>133697.60000000001</v>
      </c>
      <c r="C57" s="102">
        <v>42298.8</v>
      </c>
      <c r="D57" s="103">
        <f t="shared" si="10"/>
        <v>31.637665896770024</v>
      </c>
      <c r="E57" s="102">
        <v>91398.8</v>
      </c>
      <c r="F57" s="103">
        <f t="shared" si="11"/>
        <v>68.362334103229969</v>
      </c>
      <c r="G57" s="102">
        <v>20253</v>
      </c>
      <c r="H57" s="102">
        <v>41995.6</v>
      </c>
      <c r="I57" s="102">
        <v>19207.7</v>
      </c>
      <c r="J57" s="104">
        <v>9942.5</v>
      </c>
    </row>
    <row r="58" spans="1:10" s="13" customFormat="1" ht="23.1" customHeight="1" x14ac:dyDescent="0.35">
      <c r="A58" s="14">
        <v>2011</v>
      </c>
      <c r="B58" s="102">
        <v>134339.20000000001</v>
      </c>
      <c r="C58" s="102">
        <v>42243.6</v>
      </c>
      <c r="D58" s="103">
        <f>SUM(C58/B58)*100</f>
        <v>31.445475334079699</v>
      </c>
      <c r="E58" s="102">
        <v>92095.6</v>
      </c>
      <c r="F58" s="103">
        <f>SUM(E58/B58)*100</f>
        <v>68.554524665920297</v>
      </c>
      <c r="G58" s="102">
        <v>20419.900000000001</v>
      </c>
      <c r="H58" s="102">
        <v>42121.7</v>
      </c>
      <c r="I58" s="102">
        <v>19563.7</v>
      </c>
      <c r="J58" s="104">
        <v>9990.2999999999993</v>
      </c>
    </row>
    <row r="59" spans="1:10" s="13" customFormat="1" ht="23.1" customHeight="1" x14ac:dyDescent="0.35">
      <c r="A59" s="14">
        <v>2012</v>
      </c>
      <c r="B59" s="102">
        <v>134855.1</v>
      </c>
      <c r="C59" s="102">
        <v>42465.3</v>
      </c>
      <c r="D59" s="103">
        <f>SUM(C59/B59)*100</f>
        <v>31.489576589984363</v>
      </c>
      <c r="E59" s="102">
        <v>92389.8</v>
      </c>
      <c r="F59" s="103">
        <f>SUM(E59/B59)*100</f>
        <v>68.510423410015648</v>
      </c>
      <c r="G59" s="102">
        <v>20556.5</v>
      </c>
      <c r="H59" s="102">
        <v>42180.2</v>
      </c>
      <c r="I59" s="102">
        <v>19647.099999999999</v>
      </c>
      <c r="J59" s="104">
        <v>10006</v>
      </c>
    </row>
    <row r="60" spans="1:10" s="13" customFormat="1" ht="23.1" customHeight="1" x14ac:dyDescent="0.35">
      <c r="A60" s="14"/>
      <c r="B60" s="68"/>
      <c r="C60" s="68"/>
      <c r="D60" s="69"/>
      <c r="E60" s="68"/>
      <c r="F60" s="69"/>
      <c r="G60" s="68"/>
      <c r="H60" s="68"/>
      <c r="I60" s="68"/>
      <c r="J60" s="70"/>
    </row>
    <row r="61" spans="1:10" s="13" customFormat="1" ht="23.1" customHeight="1" x14ac:dyDescent="0.35">
      <c r="A61" s="149" t="s">
        <v>32</v>
      </c>
      <c r="B61" s="68"/>
      <c r="C61" s="68"/>
      <c r="D61" s="69"/>
      <c r="E61" s="68"/>
      <c r="F61" s="69"/>
      <c r="G61" s="68"/>
      <c r="H61" s="68"/>
      <c r="I61" s="68"/>
      <c r="J61" s="70"/>
    </row>
    <row r="62" spans="1:10" s="13" customFormat="1" ht="23.1" customHeight="1" x14ac:dyDescent="0.35">
      <c r="A62" s="148" t="s">
        <v>33</v>
      </c>
      <c r="B62" s="68"/>
      <c r="C62" s="68"/>
      <c r="D62" s="69"/>
      <c r="E62" s="68"/>
      <c r="F62" s="69"/>
      <c r="G62" s="68"/>
      <c r="H62" s="68"/>
      <c r="I62" s="68"/>
      <c r="J62" s="70"/>
    </row>
    <row r="63" spans="1:10" s="23" customFormat="1" ht="23.1" customHeight="1" x14ac:dyDescent="0.2">
      <c r="A63" s="148" t="s">
        <v>27</v>
      </c>
      <c r="B63" s="24"/>
      <c r="C63" s="24"/>
      <c r="D63" s="25"/>
      <c r="E63" s="24"/>
      <c r="F63" s="25"/>
      <c r="G63" s="24"/>
      <c r="H63" s="24"/>
      <c r="I63" s="24"/>
      <c r="J63" s="64"/>
    </row>
    <row r="64" spans="1:10" s="13" customFormat="1" ht="23.1" customHeight="1" x14ac:dyDescent="0.35">
      <c r="A64" s="148" t="s">
        <v>38</v>
      </c>
      <c r="B64" s="68"/>
      <c r="C64" s="68"/>
      <c r="D64" s="69"/>
      <c r="E64" s="68"/>
      <c r="F64" s="69"/>
      <c r="G64" s="68"/>
      <c r="H64" s="68"/>
      <c r="I64" s="68"/>
      <c r="J64" s="70"/>
    </row>
    <row r="65" spans="1:10" s="8" customFormat="1" ht="12" customHeight="1" thickBot="1" x14ac:dyDescent="0.35">
      <c r="A65" s="6"/>
      <c r="B65" s="71"/>
      <c r="C65" s="71"/>
      <c r="D65" s="72"/>
      <c r="E65" s="71"/>
      <c r="F65" s="72"/>
      <c r="G65" s="71"/>
      <c r="H65" s="71"/>
      <c r="I65" s="71"/>
      <c r="J65" s="73"/>
    </row>
  </sheetData>
  <phoneticPr fontId="0" type="noConversion"/>
  <printOptions horizontalCentered="1"/>
  <pageMargins left="0.19685039370078741" right="0.19685039370078741" top="0.47244094488188981" bottom="0.55118110236220474" header="0.19685039370078741" footer="0"/>
  <pageSetup paperSize="9" scale="35" orientation="landscape" horizontalDpi="4294967292" verticalDpi="4294967292" r:id="rId1"/>
  <headerFooter alignWithMargins="0">
    <oddFooter>&amp;L&amp;"Arial,Standard"&amp;12Übersichten/Zeitreihen/Internet/REKULT&amp;R&amp;"Arial,Standard"&amp;12Statistik der Kohlenwirtschaft e.V., Köln</oddFooter>
  </headerFooter>
  <ignoredErrors>
    <ignoredError sqref="A45 A51" numberStoredAsText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4</vt:i4>
      </vt:variant>
      <vt:variant>
        <vt:lpstr>Benannte Bereiche</vt:lpstr>
      </vt:variant>
      <vt:variant>
        <vt:i4>3</vt:i4>
      </vt:variant>
    </vt:vector>
  </HeadingPairs>
  <TitlesOfParts>
    <vt:vector size="7" baseType="lpstr">
      <vt:lpstr>Übersicht Rekultivierung</vt:lpstr>
      <vt:lpstr>Zeitreihe Deutschland</vt:lpstr>
      <vt:lpstr>Zeitreihe alte Länder bis 2012</vt:lpstr>
      <vt:lpstr>Zeitreihe neue Länder bis 2012</vt:lpstr>
      <vt:lpstr>'Zeitreihe alte Länder bis 2012'!Druckbereich</vt:lpstr>
      <vt:lpstr>'Zeitreihe Deutschland'!Druckbereich</vt:lpstr>
      <vt:lpstr>'Zeitreihe neue Länder bis 2012'!Druckbereich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DEBRIV</dc:creator>
  <cp:lastModifiedBy>Saritzoglou</cp:lastModifiedBy>
  <cp:lastPrinted>2017-07-19T13:53:39Z</cp:lastPrinted>
  <dcterms:created xsi:type="dcterms:W3CDTF">2011-03-10T10:13:25Z</dcterms:created>
  <dcterms:modified xsi:type="dcterms:W3CDTF">2023-03-01T07:42:50Z</dcterms:modified>
</cp:coreProperties>
</file>