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TISTI\Daten neu\Lange Zeitreihen Internet\"/>
    </mc:Choice>
  </mc:AlternateContent>
  <xr:revisionPtr revIDLastSave="0" documentId="13_ncr:1_{93AAD225-CD8C-4EF0-BF8C-44BD34569E61}" xr6:coauthVersionLast="47" xr6:coauthVersionMax="47" xr10:uidLastSave="{00000000-0000-0000-0000-000000000000}"/>
  <bookViews>
    <workbookView xWindow="30300" yWindow="15" windowWidth="21825" windowHeight="15585" tabRatio="602" xr2:uid="{00000000-000D-0000-FFFF-FFFF00000000}"/>
  </bookViews>
  <sheets>
    <sheet name="Deutschland 1979 - 1989 " sheetId="3" r:id="rId1"/>
    <sheet name="alte Bundesländer" sheetId="1" r:id="rId2"/>
    <sheet name="neue Bundesländer" sheetId="2" r:id="rId3"/>
  </sheets>
  <definedNames>
    <definedName name="_xlnm.Print_Area" localSheetId="1">'alte Bundesländer'!$A$1:$Q$61</definedName>
    <definedName name="_xlnm.Print_Area" localSheetId="0">'Deutschland 1979 - 1989 '!$A$2:$Q$27</definedName>
    <definedName name="_xlnm.Print_Area" localSheetId="2">'neue Bundesländer'!$A$2:$Q$27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D51" i="1" s="1"/>
  <c r="Q50" i="1"/>
  <c r="F50" i="1" s="1"/>
  <c r="Q49" i="1"/>
  <c r="F49" i="1" s="1"/>
  <c r="Q48" i="1"/>
  <c r="H48" i="1" s="1"/>
  <c r="Q47" i="1"/>
  <c r="L47" i="1" s="1"/>
  <c r="Q46" i="1"/>
  <c r="N46" i="1" s="1"/>
  <c r="Q45" i="1"/>
  <c r="F45" i="1" s="1"/>
  <c r="Q44" i="1"/>
  <c r="N44" i="1" s="1"/>
  <c r="Q43" i="1"/>
  <c r="L43" i="1" s="1"/>
  <c r="Q42" i="1"/>
  <c r="N42" i="1" s="1"/>
  <c r="Q41" i="1"/>
  <c r="F41" i="1" s="1"/>
  <c r="Q40" i="1"/>
  <c r="N40" i="1" s="1"/>
  <c r="Q39" i="1"/>
  <c r="N39" i="1" s="1"/>
  <c r="Q38" i="1"/>
  <c r="N38" i="1" s="1"/>
  <c r="Q37" i="1"/>
  <c r="N37" i="1" s="1"/>
  <c r="Q36" i="1"/>
  <c r="Q35" i="1"/>
  <c r="H35" i="1" s="1"/>
  <c r="Q34" i="1"/>
  <c r="P34" i="1" s="1"/>
  <c r="Q33" i="1"/>
  <c r="P33" i="1" s="1"/>
  <c r="Q32" i="1"/>
  <c r="N32" i="1" s="1"/>
  <c r="Q31" i="1"/>
  <c r="H31" i="1" s="1"/>
  <c r="Q30" i="1"/>
  <c r="Q29" i="1"/>
  <c r="D29" i="1" s="1"/>
  <c r="Q28" i="1"/>
  <c r="J28" i="1" s="1"/>
  <c r="Q27" i="1"/>
  <c r="L27" i="1" s="1"/>
  <c r="Q26" i="1"/>
  <c r="P26" i="1" s="1"/>
  <c r="Q25" i="1"/>
  <c r="N25" i="1" s="1"/>
  <c r="Q24" i="1"/>
  <c r="F24" i="1" s="1"/>
  <c r="Q23" i="1"/>
  <c r="P23" i="1" s="1"/>
  <c r="Q22" i="1"/>
  <c r="H22" i="1" s="1"/>
  <c r="Q21" i="1"/>
  <c r="J21" i="1" s="1"/>
  <c r="Q20" i="1"/>
  <c r="N20" i="1" s="1"/>
  <c r="Q19" i="1"/>
  <c r="D19" i="1" s="1"/>
  <c r="Q18" i="1"/>
  <c r="F18" i="1" s="1"/>
  <c r="Q17" i="1"/>
  <c r="N17" i="1" s="1"/>
  <c r="Q16" i="1"/>
  <c r="H16" i="1" s="1"/>
  <c r="Q15" i="1"/>
  <c r="H15" i="1" s="1"/>
  <c r="Q14" i="1"/>
  <c r="H14" i="1" s="1"/>
  <c r="N14" i="1"/>
  <c r="Q13" i="1"/>
  <c r="Q12" i="1"/>
  <c r="N12" i="1" s="1"/>
  <c r="Q11" i="1"/>
  <c r="N11" i="1" s="1"/>
  <c r="Q10" i="1"/>
  <c r="J10" i="1" s="1"/>
  <c r="Q9" i="1"/>
  <c r="F9" i="1" s="1"/>
  <c r="Q8" i="1"/>
  <c r="N8" i="1" s="1"/>
  <c r="Q7" i="1"/>
  <c r="L7" i="1" s="1"/>
  <c r="H50" i="1"/>
  <c r="H47" i="1"/>
  <c r="P47" i="1"/>
  <c r="L44" i="1"/>
  <c r="P40" i="1"/>
  <c r="F38" i="1"/>
  <c r="H38" i="1"/>
  <c r="J38" i="1"/>
  <c r="P38" i="1"/>
  <c r="F34" i="1"/>
  <c r="F30" i="1"/>
  <c r="F29" i="1"/>
  <c r="H27" i="1"/>
  <c r="H26" i="1"/>
  <c r="H23" i="1"/>
  <c r="L22" i="1"/>
  <c r="P22" i="1"/>
  <c r="F16" i="1"/>
  <c r="P16" i="1"/>
  <c r="D14" i="1"/>
  <c r="F14" i="1"/>
  <c r="D8" i="1"/>
  <c r="Q6" i="1"/>
  <c r="N6" i="1" s="1"/>
  <c r="G7" i="3"/>
  <c r="G8" i="3"/>
  <c r="G9" i="3"/>
  <c r="G10" i="3"/>
  <c r="Q17" i="2"/>
  <c r="P17" i="2" s="1"/>
  <c r="Q16" i="2"/>
  <c r="H16" i="2" s="1"/>
  <c r="Q15" i="2"/>
  <c r="Q14" i="2"/>
  <c r="H14" i="2" s="1"/>
  <c r="Q13" i="2"/>
  <c r="L13" i="2" s="1"/>
  <c r="Q12" i="2"/>
  <c r="F12" i="2" s="1"/>
  <c r="Q11" i="2"/>
  <c r="J11" i="2" s="1"/>
  <c r="Q10" i="2"/>
  <c r="H10" i="2" s="1"/>
  <c r="Q9" i="2"/>
  <c r="Q10" i="3" s="1"/>
  <c r="Q8" i="2"/>
  <c r="H8" i="2" s="1"/>
  <c r="Q7" i="2"/>
  <c r="N7" i="2" s="1"/>
  <c r="Q6" i="2"/>
  <c r="H6" i="2" s="1"/>
  <c r="O17" i="3"/>
  <c r="O16" i="3"/>
  <c r="O15" i="3"/>
  <c r="O14" i="3"/>
  <c r="O13" i="3"/>
  <c r="O12" i="3"/>
  <c r="O11" i="3"/>
  <c r="O10" i="3"/>
  <c r="O9" i="3"/>
  <c r="O8" i="3"/>
  <c r="O7" i="3"/>
  <c r="M17" i="3"/>
  <c r="M16" i="3"/>
  <c r="M15" i="3"/>
  <c r="M14" i="3"/>
  <c r="M13" i="3"/>
  <c r="M12" i="3"/>
  <c r="M11" i="3"/>
  <c r="M10" i="3"/>
  <c r="M9" i="3"/>
  <c r="M8" i="3"/>
  <c r="M7" i="3"/>
  <c r="K17" i="3"/>
  <c r="K16" i="3"/>
  <c r="K15" i="3"/>
  <c r="K14" i="3"/>
  <c r="K13" i="3"/>
  <c r="K12" i="3"/>
  <c r="K11" i="3"/>
  <c r="K10" i="3"/>
  <c r="K9" i="3"/>
  <c r="K8" i="3"/>
  <c r="K7" i="3"/>
  <c r="I17" i="3"/>
  <c r="I16" i="3"/>
  <c r="I15" i="3"/>
  <c r="I14" i="3"/>
  <c r="I13" i="3"/>
  <c r="I12" i="3"/>
  <c r="I11" i="3"/>
  <c r="I10" i="3"/>
  <c r="I9" i="3"/>
  <c r="I8" i="3"/>
  <c r="I7" i="3"/>
  <c r="G17" i="3"/>
  <c r="G16" i="3"/>
  <c r="G15" i="3"/>
  <c r="G14" i="3"/>
  <c r="G13" i="3"/>
  <c r="G12" i="3"/>
  <c r="G11" i="3"/>
  <c r="E17" i="3"/>
  <c r="E16" i="3"/>
  <c r="E15" i="3"/>
  <c r="E14" i="3"/>
  <c r="E13" i="3"/>
  <c r="E12" i="3"/>
  <c r="E11" i="3"/>
  <c r="E10" i="3"/>
  <c r="E9" i="3"/>
  <c r="E8" i="3"/>
  <c r="E7" i="3"/>
  <c r="C17" i="3"/>
  <c r="C16" i="3"/>
  <c r="C15" i="3"/>
  <c r="C14" i="3"/>
  <c r="C13" i="3"/>
  <c r="C12" i="3"/>
  <c r="C11" i="3"/>
  <c r="C10" i="3"/>
  <c r="C9" i="3"/>
  <c r="C8" i="3"/>
  <c r="C7" i="3"/>
  <c r="Q22" i="2"/>
  <c r="J22" i="2" s="1"/>
  <c r="Q21" i="2"/>
  <c r="P21" i="2" s="1"/>
  <c r="Q20" i="2"/>
  <c r="N20" i="2" s="1"/>
  <c r="Q19" i="2"/>
  <c r="P19" i="2" s="1"/>
  <c r="Q18" i="2"/>
  <c r="J18" i="2" s="1"/>
  <c r="D14" i="2"/>
  <c r="J14" i="2"/>
  <c r="L14" i="2"/>
  <c r="N14" i="2"/>
  <c r="H11" i="2"/>
  <c r="H9" i="2"/>
  <c r="P9" i="2"/>
  <c r="D6" i="2"/>
  <c r="F6" i="2"/>
  <c r="L6" i="2"/>
  <c r="J19" i="1"/>
  <c r="P19" i="1"/>
  <c r="D27" i="1"/>
  <c r="N27" i="1"/>
  <c r="J27" i="1"/>
  <c r="P27" i="1"/>
  <c r="J51" i="1"/>
  <c r="H51" i="1"/>
  <c r="P11" i="1"/>
  <c r="N43" i="1"/>
  <c r="N15" i="2"/>
  <c r="F6" i="1"/>
  <c r="L6" i="1"/>
  <c r="H6" i="1"/>
  <c r="P6" i="1"/>
  <c r="D9" i="1"/>
  <c r="L9" i="1"/>
  <c r="N9" i="1"/>
  <c r="J9" i="1"/>
  <c r="D41" i="1"/>
  <c r="D49" i="1"/>
  <c r="L49" i="1"/>
  <c r="P9" i="1"/>
  <c r="P41" i="1"/>
  <c r="N15" i="1"/>
  <c r="D23" i="1"/>
  <c r="L23" i="1"/>
  <c r="J23" i="1"/>
  <c r="D47" i="1"/>
  <c r="J47" i="1"/>
  <c r="H9" i="1"/>
  <c r="F23" i="1"/>
  <c r="H41" i="1"/>
  <c r="J13" i="1"/>
  <c r="J29" i="1"/>
  <c r="H13" i="1"/>
  <c r="L13" i="1"/>
  <c r="N13" i="1"/>
  <c r="L26" i="1"/>
  <c r="F26" i="1"/>
  <c r="P29" i="1"/>
  <c r="L29" i="1"/>
  <c r="J42" i="1"/>
  <c r="P45" i="1"/>
  <c r="L50" i="1"/>
  <c r="P10" i="2"/>
  <c r="J34" i="1"/>
  <c r="D34" i="1"/>
  <c r="L37" i="1"/>
  <c r="H22" i="2"/>
  <c r="J7" i="2" l="1"/>
  <c r="H21" i="2"/>
  <c r="N11" i="2"/>
  <c r="D11" i="2"/>
  <c r="Q8" i="3"/>
  <c r="F7" i="2"/>
  <c r="D18" i="2"/>
  <c r="L11" i="2"/>
  <c r="F18" i="2"/>
  <c r="D16" i="1"/>
  <c r="L20" i="1"/>
  <c r="D7" i="2"/>
  <c r="P11" i="2"/>
  <c r="F11" i="2"/>
  <c r="L16" i="1"/>
  <c r="D20" i="1"/>
  <c r="D32" i="1"/>
  <c r="L25" i="1"/>
  <c r="D21" i="1"/>
  <c r="H25" i="1"/>
  <c r="D22" i="2"/>
  <c r="F16" i="2"/>
  <c r="H40" i="1"/>
  <c r="F44" i="1"/>
  <c r="H37" i="1"/>
  <c r="F21" i="1"/>
  <c r="J26" i="1"/>
  <c r="D26" i="1"/>
  <c r="H17" i="2"/>
  <c r="J49" i="1"/>
  <c r="N41" i="1"/>
  <c r="D25" i="1"/>
  <c r="P14" i="1"/>
  <c r="D22" i="1"/>
  <c r="L32" i="1"/>
  <c r="F40" i="1"/>
  <c r="D44" i="1"/>
  <c r="P48" i="1"/>
  <c r="H34" i="1"/>
  <c r="J12" i="2"/>
  <c r="J50" i="1"/>
  <c r="N29" i="1"/>
  <c r="N26" i="1"/>
  <c r="D37" i="1"/>
  <c r="H49" i="1"/>
  <c r="N23" i="1"/>
  <c r="P49" i="1"/>
  <c r="N49" i="1"/>
  <c r="L41" i="1"/>
  <c r="L17" i="1"/>
  <c r="D6" i="1"/>
  <c r="F11" i="1"/>
  <c r="F27" i="1"/>
  <c r="P6" i="2"/>
  <c r="F8" i="2"/>
  <c r="F14" i="2"/>
  <c r="L8" i="1"/>
  <c r="L14" i="1"/>
  <c r="F28" i="1"/>
  <c r="J32" i="1"/>
  <c r="L38" i="1"/>
  <c r="D38" i="1"/>
  <c r="P44" i="1"/>
  <c r="J46" i="1"/>
  <c r="N28" i="1"/>
  <c r="J8" i="3"/>
  <c r="P8" i="3"/>
  <c r="N50" i="1"/>
  <c r="L39" i="1"/>
  <c r="N9" i="2"/>
  <c r="F9" i="2"/>
  <c r="L12" i="2"/>
  <c r="D16" i="2"/>
  <c r="H46" i="1"/>
  <c r="P50" i="1"/>
  <c r="J17" i="1"/>
  <c r="L11" i="1"/>
  <c r="L9" i="2"/>
  <c r="Q12" i="3"/>
  <c r="H12" i="3" s="1"/>
  <c r="J36" i="1"/>
  <c r="D50" i="1"/>
  <c r="P17" i="1"/>
  <c r="D17" i="1"/>
  <c r="D43" i="1"/>
  <c r="J20" i="1"/>
  <c r="H18" i="2"/>
  <c r="N18" i="1"/>
  <c r="F10" i="1"/>
  <c r="N47" i="1"/>
  <c r="P35" i="1"/>
  <c r="J6" i="2"/>
  <c r="N6" i="2"/>
  <c r="D9" i="2"/>
  <c r="J13" i="2"/>
  <c r="N16" i="2"/>
  <c r="P18" i="2"/>
  <c r="J14" i="1"/>
  <c r="F17" i="1"/>
  <c r="H20" i="1"/>
  <c r="P28" i="1"/>
  <c r="H32" i="1"/>
  <c r="L40" i="1"/>
  <c r="D40" i="1"/>
  <c r="J44" i="1"/>
  <c r="P46" i="1"/>
  <c r="F46" i="1"/>
  <c r="J37" i="1"/>
  <c r="L45" i="1"/>
  <c r="H29" i="1"/>
  <c r="L10" i="1"/>
  <c r="F47" i="1"/>
  <c r="H17" i="1"/>
  <c r="J41" i="1"/>
  <c r="L33" i="1"/>
  <c r="J6" i="1"/>
  <c r="L18" i="2"/>
  <c r="J43" i="1"/>
  <c r="L35" i="1"/>
  <c r="D11" i="1"/>
  <c r="J9" i="2"/>
  <c r="P14" i="2"/>
  <c r="L16" i="2"/>
  <c r="N18" i="2"/>
  <c r="J20" i="2"/>
  <c r="P7" i="1"/>
  <c r="J12" i="1"/>
  <c r="P20" i="1"/>
  <c r="F20" i="1"/>
  <c r="F22" i="1"/>
  <c r="H28" i="1"/>
  <c r="P32" i="1"/>
  <c r="F32" i="1"/>
  <c r="J40" i="1"/>
  <c r="H44" i="1"/>
  <c r="L46" i="1"/>
  <c r="D46" i="1"/>
  <c r="H10" i="3"/>
  <c r="N10" i="3"/>
  <c r="F10" i="3"/>
  <c r="P10" i="3"/>
  <c r="N21" i="1"/>
  <c r="J18" i="1"/>
  <c r="H42" i="1"/>
  <c r="L17" i="2"/>
  <c r="N17" i="2"/>
  <c r="F31" i="1"/>
  <c r="F15" i="1"/>
  <c r="N31" i="1"/>
  <c r="L15" i="1"/>
  <c r="J35" i="1"/>
  <c r="D35" i="1"/>
  <c r="F13" i="2"/>
  <c r="D8" i="2"/>
  <c r="H13" i="2"/>
  <c r="J17" i="2"/>
  <c r="J10" i="3"/>
  <c r="L10" i="3"/>
  <c r="J8" i="1"/>
  <c r="H12" i="1"/>
  <c r="L18" i="1"/>
  <c r="H21" i="1"/>
  <c r="L48" i="1"/>
  <c r="N16" i="1"/>
  <c r="N22" i="1"/>
  <c r="F19" i="2"/>
  <c r="P18" i="1"/>
  <c r="Q11" i="3"/>
  <c r="P11" i="3" s="1"/>
  <c r="F42" i="1"/>
  <c r="D17" i="2"/>
  <c r="F17" i="2"/>
  <c r="L31" i="1"/>
  <c r="D15" i="1"/>
  <c r="N35" i="1"/>
  <c r="L19" i="2"/>
  <c r="N12" i="3"/>
  <c r="N19" i="2"/>
  <c r="N8" i="2"/>
  <c r="J19" i="2"/>
  <c r="D10" i="3"/>
  <c r="L8" i="3"/>
  <c r="H8" i="1"/>
  <c r="P12" i="1"/>
  <c r="F12" i="1"/>
  <c r="P15" i="1"/>
  <c r="D18" i="1"/>
  <c r="F48" i="1"/>
  <c r="D8" i="3"/>
  <c r="L21" i="1"/>
  <c r="H18" i="1"/>
  <c r="P21" i="1"/>
  <c r="J15" i="1"/>
  <c r="H19" i="2"/>
  <c r="F35" i="1"/>
  <c r="Q7" i="3"/>
  <c r="F7" i="3" s="1"/>
  <c r="D19" i="2"/>
  <c r="L8" i="2"/>
  <c r="P8" i="1"/>
  <c r="F8" i="1"/>
  <c r="L12" i="1"/>
  <c r="D12" i="1"/>
  <c r="D48" i="1"/>
  <c r="N48" i="1"/>
  <c r="F15" i="2"/>
  <c r="H15" i="2"/>
  <c r="D15" i="2"/>
  <c r="L15" i="2"/>
  <c r="P15" i="2"/>
  <c r="J15" i="2"/>
  <c r="D33" i="1"/>
  <c r="P7" i="2"/>
  <c r="H7" i="2"/>
  <c r="L7" i="2"/>
  <c r="F10" i="2"/>
  <c r="D10" i="2"/>
  <c r="N10" i="2"/>
  <c r="L10" i="2"/>
  <c r="Q13" i="3"/>
  <c r="D13" i="3" s="1"/>
  <c r="H12" i="2"/>
  <c r="N12" i="2"/>
  <c r="P12" i="2"/>
  <c r="N24" i="1"/>
  <c r="H24" i="1"/>
  <c r="D24" i="1"/>
  <c r="L24" i="1"/>
  <c r="J24" i="1"/>
  <c r="H39" i="1"/>
  <c r="J39" i="1"/>
  <c r="P39" i="1"/>
  <c r="D39" i="1"/>
  <c r="F39" i="1"/>
  <c r="L42" i="1"/>
  <c r="Q14" i="3"/>
  <c r="J14" i="3" s="1"/>
  <c r="P42" i="1"/>
  <c r="J21" i="2"/>
  <c r="D21" i="2"/>
  <c r="F21" i="2"/>
  <c r="L21" i="2"/>
  <c r="N30" i="1"/>
  <c r="H30" i="1"/>
  <c r="D30" i="1"/>
  <c r="J30" i="1"/>
  <c r="L30" i="1"/>
  <c r="H45" i="1"/>
  <c r="N45" i="1"/>
  <c r="Q17" i="3"/>
  <c r="L17" i="3" s="1"/>
  <c r="D45" i="1"/>
  <c r="J45" i="1"/>
  <c r="L51" i="1"/>
  <c r="F51" i="1"/>
  <c r="N51" i="1"/>
  <c r="N7" i="1"/>
  <c r="P22" i="2"/>
  <c r="N8" i="3"/>
  <c r="F8" i="3"/>
  <c r="Q16" i="3"/>
  <c r="F16" i="3" s="1"/>
  <c r="P51" i="1"/>
  <c r="N21" i="2"/>
  <c r="J10" i="2"/>
  <c r="D12" i="2"/>
  <c r="F20" i="2"/>
  <c r="P20" i="2"/>
  <c r="D20" i="2"/>
  <c r="H20" i="2"/>
  <c r="L20" i="2"/>
  <c r="P24" i="1"/>
  <c r="P30" i="1"/>
  <c r="D42" i="1"/>
  <c r="P13" i="1"/>
  <c r="D13" i="1"/>
  <c r="F13" i="1"/>
  <c r="L19" i="1"/>
  <c r="F19" i="1"/>
  <c r="N19" i="1"/>
  <c r="H19" i="1"/>
  <c r="N36" i="1"/>
  <c r="D36" i="1"/>
  <c r="L36" i="1"/>
  <c r="F36" i="1"/>
  <c r="P36" i="1"/>
  <c r="H36" i="1"/>
  <c r="F22" i="2"/>
  <c r="L22" i="2"/>
  <c r="N22" i="2"/>
  <c r="J7" i="1"/>
  <c r="D7" i="1"/>
  <c r="F7" i="1"/>
  <c r="H7" i="1"/>
  <c r="P10" i="1"/>
  <c r="H10" i="1"/>
  <c r="D10" i="1"/>
  <c r="N10" i="1"/>
  <c r="N33" i="1"/>
  <c r="H33" i="1"/>
  <c r="F33" i="1"/>
  <c r="J33" i="1"/>
  <c r="F37" i="1"/>
  <c r="N34" i="1"/>
  <c r="D31" i="1"/>
  <c r="P25" i="1"/>
  <c r="J25" i="1"/>
  <c r="H43" i="1"/>
  <c r="F43" i="1"/>
  <c r="Q15" i="3"/>
  <c r="H15" i="3" s="1"/>
  <c r="J11" i="1"/>
  <c r="J8" i="2"/>
  <c r="P13" i="2"/>
  <c r="D13" i="2"/>
  <c r="J16" i="2"/>
  <c r="J12" i="3"/>
  <c r="J16" i="1"/>
  <c r="J22" i="1"/>
  <c r="F25" i="1"/>
  <c r="L28" i="1"/>
  <c r="D28" i="1"/>
  <c r="P31" i="1"/>
  <c r="J48" i="1"/>
  <c r="H8" i="3"/>
  <c r="Q9" i="3"/>
  <c r="L9" i="3" s="1"/>
  <c r="P37" i="1"/>
  <c r="L34" i="1"/>
  <c r="J31" i="1"/>
  <c r="H11" i="1"/>
  <c r="P43" i="1"/>
  <c r="N13" i="2"/>
  <c r="P8" i="2"/>
  <c r="P16" i="2"/>
  <c r="F15" i="3"/>
  <c r="L12" i="3"/>
  <c r="P15" i="3" l="1"/>
  <c r="F11" i="3"/>
  <c r="D12" i="3"/>
  <c r="D7" i="3"/>
  <c r="J9" i="3"/>
  <c r="F12" i="3"/>
  <c r="P16" i="3"/>
  <c r="P13" i="3"/>
  <c r="P12" i="3"/>
  <c r="J13" i="3"/>
  <c r="F13" i="3"/>
  <c r="L13" i="3"/>
  <c r="N7" i="3"/>
  <c r="D11" i="3"/>
  <c r="H11" i="3"/>
  <c r="R11" i="3" s="1"/>
  <c r="R10" i="3"/>
  <c r="L11" i="3"/>
  <c r="J11" i="3"/>
  <c r="N13" i="3"/>
  <c r="J16" i="3"/>
  <c r="R8" i="3"/>
  <c r="H13" i="3"/>
  <c r="L15" i="3"/>
  <c r="L7" i="3"/>
  <c r="P7" i="3"/>
  <c r="N11" i="3"/>
  <c r="N17" i="3"/>
  <c r="H14" i="3"/>
  <c r="F14" i="3"/>
  <c r="H17" i="3"/>
  <c r="P14" i="3"/>
  <c r="D17" i="3"/>
  <c r="L14" i="3"/>
  <c r="J7" i="3"/>
  <c r="F17" i="3"/>
  <c r="N14" i="3"/>
  <c r="D14" i="3"/>
  <c r="H7" i="3"/>
  <c r="R12" i="3"/>
  <c r="H9" i="3"/>
  <c r="D9" i="3"/>
  <c r="D16" i="3"/>
  <c r="H16" i="3"/>
  <c r="N16" i="3"/>
  <c r="L16" i="3"/>
  <c r="P9" i="3"/>
  <c r="J17" i="3"/>
  <c r="P17" i="3"/>
  <c r="N9" i="3"/>
  <c r="F9" i="3"/>
  <c r="D15" i="3"/>
  <c r="N15" i="3"/>
  <c r="J15" i="3"/>
  <c r="R13" i="3" l="1"/>
  <c r="R7" i="3"/>
  <c r="R14" i="3"/>
  <c r="R17" i="3"/>
  <c r="R15" i="3"/>
  <c r="R9" i="3"/>
  <c r="R16" i="3"/>
</calcChain>
</file>

<file path=xl/sharedStrings.xml><?xml version="1.0" encoding="utf-8"?>
<sst xmlns="http://schemas.openxmlformats.org/spreadsheetml/2006/main" count="100" uniqueCount="43">
  <si>
    <t>Bruttostromerzeugung aller Kraftwerke</t>
  </si>
  <si>
    <t xml:space="preserve"> -  alte Bundesländer  -</t>
  </si>
  <si>
    <t>Wasserkraft</t>
  </si>
  <si>
    <t xml:space="preserve"> Jahr</t>
  </si>
  <si>
    <t>Steinkohle</t>
  </si>
  <si>
    <t>Kernenergie</t>
  </si>
  <si>
    <t>Übrige</t>
  </si>
  <si>
    <t>GWh</t>
  </si>
  <si>
    <t>v. H.</t>
  </si>
  <si>
    <t>1995</t>
  </si>
  <si>
    <t>bis 1959: VIK Verband der Industriellen Energie- und Kraftwirtschaft e.V.</t>
  </si>
  <si>
    <t xml:space="preserve"> -  neue Bundesländer  -</t>
  </si>
  <si>
    <t>Braunkohle</t>
  </si>
  <si>
    <t>Erdgas  1)</t>
  </si>
  <si>
    <t>Mineralöl</t>
  </si>
  <si>
    <t>Übrige  1)</t>
  </si>
  <si>
    <t xml:space="preserve"> - Bundesgebiet insgesamt -</t>
  </si>
  <si>
    <t>Insgesamt</t>
  </si>
  <si>
    <t>ab 1960:  Statistik d. Kohlenwirtschaft "Der Braunkohlenbergbau in der Energiewirtschaft der Bundesrepublik Deutschland" / BMWi (1991 bis 1995)</t>
  </si>
  <si>
    <t>TWh</t>
  </si>
  <si>
    <t>Ab 1991 Erneuerbare</t>
  </si>
  <si>
    <t>Braunkohle 1</t>
  </si>
  <si>
    <t>Erdgas 2</t>
  </si>
  <si>
    <t>Mineralöl 2</t>
  </si>
  <si>
    <t>Achtung: Eine Addition der Daten "alte Bundesländer" und "neue Bundesländer" stimmt aufgrund geänderter Zuordnung mit den Daten</t>
  </si>
  <si>
    <t>"Bundesgebiet" nicht mehr überein!</t>
  </si>
  <si>
    <t xml:space="preserve"> 1    einschl. Erzeugung aus Hartbraunkohlen und Braunkohlenprodukten</t>
  </si>
  <si>
    <t xml:space="preserve"> 2    bis 1959 in "Übrige" enthalten</t>
  </si>
  <si>
    <t xml:space="preserve"> Quelle:</t>
  </si>
  <si>
    <t xml:space="preserve">  1    bis 1990  Erdgas in Übrige enthalten</t>
  </si>
  <si>
    <t xml:space="preserve"> Quelle: Statistik d. Kohlenwirtschaft / BMWi (1991 - 1995)</t>
  </si>
  <si>
    <t>Erdgas  2</t>
  </si>
  <si>
    <t>Mineralöl 3</t>
  </si>
  <si>
    <t>Bis 1990 Wasserkraft 4</t>
  </si>
  <si>
    <t>Sonstige  5</t>
  </si>
  <si>
    <t xml:space="preserve"> 1   einschl. Erzeugung aus Hartbraunkohle und Braunkohlenprodukten</t>
  </si>
  <si>
    <t xml:space="preserve"> 2   bis 1990  in den neuen Ländern Erdgas in Übrige enthalten</t>
  </si>
  <si>
    <t xml:space="preserve"> 3   Heizöl, Diesel, Flüssiggas, Raffineriegas</t>
  </si>
  <si>
    <t xml:space="preserve"> 4   ab 2000 einschl. Einspeisung und Pumpspeicher einschl. natürlichem Zufluß</t>
  </si>
  <si>
    <t xml:space="preserve"> 5   bis 1990 einschl. Wind - Daten für Windstromerzeugung auf Basis von VDEW-Daten geschätzt</t>
  </si>
  <si>
    <t xml:space="preserve"> 6   vorläufig, z. T. geschätzt</t>
  </si>
  <si>
    <t>Quelle: Statistik d. Kohlenwirtschaft / AG Energiebilanzen / BMWi / BDEW / Statistisches Bundesamt</t>
  </si>
  <si>
    <t>Stand: 01.08.2012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</si>
</sst>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\ \ \ \ \ \ \ \ "/>
    <numFmt numFmtId="165" formatCode="#,##0\ \ \ \ \ \ \ \ \ \ "/>
    <numFmt numFmtId="166" formatCode="#\ ###\ ##0\ \ ;;&quot;-&quot;\ \ ;"/>
    <numFmt numFmtId="167" formatCode="0.0\ \ \ ;;&quot;-&quot;\ \ \ ;"/>
    <numFmt numFmtId="168" formatCode="#\ ###\ ##0\ \ \ \ \ ;;&quot;-&quot;\ \ \ \ \ "/>
    <numFmt numFmtId="169" formatCode="0.0"/>
    <numFmt numFmtId="170" formatCode="#\ ###\ ##0.000\ \ ;;&quot;-&quot;\ \ ;"/>
    <numFmt numFmtId="171" formatCode="#\ ###\ ##0.0\ \ \ \ \ \ ;;&quot;-&quot;\ \ \ \ \ \ ;"/>
    <numFmt numFmtId="172" formatCode="0.000"/>
  </numFmts>
  <fonts count="20" x14ac:knownFonts="1">
    <font>
      <sz val="10"/>
      <name val="MS Sans Serif"/>
    </font>
    <font>
      <sz val="10"/>
      <name val="Helv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sz val="10"/>
      <name val="Helvetica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  <xf numFmtId="0" fontId="16" fillId="0" borderId="0"/>
  </cellStyleXfs>
  <cellXfs count="13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0" fontId="5" fillId="0" borderId="1" xfId="0" quotePrefix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0" fontId="5" fillId="0" borderId="0" xfId="0" applyNumberFormat="1" applyFont="1" applyAlignment="1">
      <alignment vertical="center"/>
    </xf>
    <xf numFmtId="172" fontId="5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166" fontId="5" fillId="0" borderId="1" xfId="1" applyNumberFormat="1" applyFont="1" applyBorder="1" applyAlignment="1">
      <alignment vertical="center"/>
    </xf>
    <xf numFmtId="167" fontId="5" fillId="0" borderId="1" xfId="1" applyNumberFormat="1" applyFont="1" applyBorder="1" applyAlignment="1">
      <alignment vertical="center"/>
    </xf>
    <xf numFmtId="167" fontId="5" fillId="0" borderId="0" xfId="1" applyNumberFormat="1" applyFont="1" applyAlignment="1">
      <alignment vertical="center"/>
    </xf>
    <xf numFmtId="0" fontId="5" fillId="0" borderId="1" xfId="1" quotePrefix="1" applyFont="1" applyBorder="1" applyAlignment="1">
      <alignment horizontal="left" vertical="center"/>
    </xf>
    <xf numFmtId="166" fontId="5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66" fontId="8" fillId="0" borderId="0" xfId="1" applyNumberFormat="1" applyFont="1" applyAlignment="1">
      <alignment vertical="center"/>
    </xf>
    <xf numFmtId="0" fontId="2" fillId="0" borderId="6" xfId="1" applyFont="1" applyBorder="1" applyAlignment="1">
      <alignment horizontal="centerContinuous" vertical="center"/>
    </xf>
    <xf numFmtId="0" fontId="3" fillId="0" borderId="7" xfId="1" applyFont="1" applyBorder="1" applyAlignment="1">
      <alignment horizontal="centerContinuous" vertical="center"/>
    </xf>
    <xf numFmtId="164" fontId="3" fillId="0" borderId="7" xfId="1" applyNumberFormat="1" applyFont="1" applyBorder="1" applyAlignment="1">
      <alignment horizontal="centerContinuous" vertical="center"/>
    </xf>
    <xf numFmtId="165" fontId="4" fillId="0" borderId="7" xfId="1" applyNumberFormat="1" applyFont="1" applyBorder="1" applyAlignment="1">
      <alignment horizontal="centerContinuous" vertical="center"/>
    </xf>
    <xf numFmtId="0" fontId="4" fillId="0" borderId="7" xfId="1" applyFont="1" applyBorder="1" applyAlignment="1">
      <alignment horizontal="centerContinuous" vertical="center"/>
    </xf>
    <xf numFmtId="164" fontId="4" fillId="0" borderId="7" xfId="1" applyNumberFormat="1" applyFont="1" applyBorder="1" applyAlignment="1">
      <alignment horizontal="centerContinuous" vertical="center"/>
    </xf>
    <xf numFmtId="0" fontId="3" fillId="0" borderId="8" xfId="1" applyFont="1" applyBorder="1" applyAlignment="1">
      <alignment horizontal="centerContinuous" vertical="center"/>
    </xf>
    <xf numFmtId="0" fontId="2" fillId="0" borderId="9" xfId="1" applyFont="1" applyBorder="1" applyAlignment="1">
      <alignment horizontal="centerContinuous" vertical="center"/>
    </xf>
    <xf numFmtId="164" fontId="5" fillId="0" borderId="10" xfId="1" applyNumberFormat="1" applyFont="1" applyBorder="1" applyAlignment="1">
      <alignment horizontal="centerContinuous" vertical="center"/>
    </xf>
    <xf numFmtId="165" fontId="5" fillId="0" borderId="10" xfId="1" applyNumberFormat="1" applyFont="1" applyBorder="1" applyAlignment="1">
      <alignment horizontal="centerContinuous" vertical="center"/>
    </xf>
    <xf numFmtId="0" fontId="6" fillId="0" borderId="10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0" xfId="1" quotePrefix="1" applyFont="1" applyAlignment="1">
      <alignment horizontal="left" vertical="center"/>
    </xf>
    <xf numFmtId="0" fontId="5" fillId="0" borderId="1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166" fontId="5" fillId="0" borderId="12" xfId="1" applyNumberFormat="1" applyFont="1" applyBorder="1" applyAlignment="1">
      <alignment vertical="center"/>
    </xf>
    <xf numFmtId="167" fontId="5" fillId="0" borderId="12" xfId="1" applyNumberFormat="1" applyFont="1" applyBorder="1" applyAlignment="1">
      <alignment vertical="center"/>
    </xf>
    <xf numFmtId="168" fontId="5" fillId="0" borderId="8" xfId="1" applyNumberFormat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68" fontId="5" fillId="0" borderId="14" xfId="1" applyNumberFormat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164" fontId="3" fillId="0" borderId="7" xfId="0" applyNumberFormat="1" applyFont="1" applyBorder="1" applyAlignment="1">
      <alignment horizontal="centerContinuous" vertical="center"/>
    </xf>
    <xf numFmtId="165" fontId="4" fillId="0" borderId="7" xfId="0" applyNumberFormat="1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164" fontId="4" fillId="0" borderId="7" xfId="0" applyNumberFormat="1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164" fontId="5" fillId="0" borderId="10" xfId="0" applyNumberFormat="1" applyFont="1" applyBorder="1" applyAlignment="1">
      <alignment horizontal="centerContinuous" vertical="center"/>
    </xf>
    <xf numFmtId="165" fontId="5" fillId="0" borderId="10" xfId="0" applyNumberFormat="1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166" fontId="5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6" fontId="5" fillId="0" borderId="12" xfId="0" applyNumberFormat="1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6" fontId="5" fillId="0" borderId="8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6" fontId="5" fillId="0" borderId="14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71" fontId="5" fillId="0" borderId="14" xfId="0" applyNumberFormat="1" applyFont="1" applyBorder="1" applyAlignment="1">
      <alignment vertical="center"/>
    </xf>
    <xf numFmtId="171" fontId="5" fillId="0" borderId="0" xfId="0" applyNumberFormat="1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71" fontId="10" fillId="0" borderId="1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71" fontId="10" fillId="0" borderId="14" xfId="0" applyNumberFormat="1" applyFont="1" applyBorder="1" applyAlignment="1">
      <alignment vertical="center"/>
    </xf>
    <xf numFmtId="16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14" xfId="0" quotePrefix="1" applyFont="1" applyBorder="1" applyAlignment="1">
      <alignment horizontal="right" vertical="center"/>
    </xf>
    <xf numFmtId="0" fontId="13" fillId="0" borderId="14" xfId="0" quotePrefix="1" applyFont="1" applyBorder="1" applyAlignment="1">
      <alignment horizontal="right" vertical="center"/>
    </xf>
    <xf numFmtId="0" fontId="11" fillId="0" borderId="13" xfId="0" quotePrefix="1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quotePrefix="1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170" fontId="11" fillId="0" borderId="10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7" xfId="0" applyFont="1" applyBorder="1" applyAlignment="1">
      <alignment horizontal="centerContinuous" vertical="center"/>
    </xf>
    <xf numFmtId="0" fontId="15" fillId="0" borderId="12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20" xfId="0" applyFont="1" applyBorder="1" applyAlignment="1">
      <alignment horizontal="centerContinuous" vertical="center"/>
    </xf>
    <xf numFmtId="0" fontId="15" fillId="0" borderId="17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0" borderId="1" xfId="0" applyFont="1" applyBorder="1" applyAlignment="1">
      <alignment horizontal="centerContinuous" vertical="center"/>
    </xf>
    <xf numFmtId="0" fontId="15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</cellXfs>
  <cellStyles count="10">
    <cellStyle name="Prozent 2" xfId="4" xr:uid="{00000000-0005-0000-0000-000000000000}"/>
    <cellStyle name="Prozent 3" xfId="5" xr:uid="{00000000-0005-0000-0000-000001000000}"/>
    <cellStyle name="Prozent 4" xfId="7" xr:uid="{00000000-0005-0000-0000-000002000000}"/>
    <cellStyle name="Standard" xfId="0" builtinId="0"/>
    <cellStyle name="Standard 12" xfId="9" xr:uid="{363D255E-4E75-47F6-9F53-25577AD6A458}"/>
    <cellStyle name="Standard 2" xfId="2" xr:uid="{00000000-0005-0000-0000-000004000000}"/>
    <cellStyle name="Standard 3" xfId="3" xr:uid="{00000000-0005-0000-0000-000005000000}"/>
    <cellStyle name="Standard 4" xfId="6" xr:uid="{00000000-0005-0000-0000-000006000000}"/>
    <cellStyle name="Standard 5" xfId="8" xr:uid="{00000000-0005-0000-0000-000007000000}"/>
    <cellStyle name="Standard_AL-STRAK" xfId="1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tabSelected="1" zoomScale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48" sqref="O48"/>
    </sheetView>
  </sheetViews>
  <sheetFormatPr baseColWidth="10" defaultColWidth="11.42578125" defaultRowHeight="12.75" x14ac:dyDescent="0.2"/>
  <cols>
    <col min="1" max="1" width="1.7109375" style="1" customWidth="1"/>
    <col min="2" max="2" width="10" style="1" customWidth="1"/>
    <col min="3" max="3" width="13.7109375" style="1" customWidth="1"/>
    <col min="4" max="4" width="8.7109375" style="1" customWidth="1"/>
    <col min="5" max="5" width="13.7109375" style="1" customWidth="1"/>
    <col min="6" max="6" width="8.7109375" style="1" customWidth="1"/>
    <col min="7" max="7" width="13.7109375" style="1" customWidth="1"/>
    <col min="8" max="8" width="8.7109375" style="1" customWidth="1"/>
    <col min="9" max="9" width="13.7109375" style="1" customWidth="1"/>
    <col min="10" max="10" width="8.7109375" style="1" customWidth="1"/>
    <col min="11" max="11" width="13.7109375" style="1" customWidth="1"/>
    <col min="12" max="12" width="8.7109375" style="1" customWidth="1"/>
    <col min="13" max="13" width="13.7109375" style="1" customWidth="1"/>
    <col min="14" max="14" width="9.85546875" style="1" customWidth="1"/>
    <col min="15" max="15" width="13.7109375" style="1" customWidth="1"/>
    <col min="16" max="16" width="8.7109375" style="1" customWidth="1"/>
    <col min="17" max="17" width="13" style="1" customWidth="1"/>
    <col min="18" max="18" width="0" style="1" hidden="1" customWidth="1"/>
    <col min="19" max="16384" width="11.42578125" style="1"/>
  </cols>
  <sheetData>
    <row r="1" spans="1:18" ht="13.5" thickBot="1" x14ac:dyDescent="0.25"/>
    <row r="2" spans="1:18" ht="24" customHeight="1" x14ac:dyDescent="0.2">
      <c r="A2" s="53" t="s">
        <v>0</v>
      </c>
      <c r="B2" s="54"/>
      <c r="C2" s="55"/>
      <c r="D2" s="55"/>
      <c r="E2" s="56"/>
      <c r="F2" s="56"/>
      <c r="G2" s="57"/>
      <c r="H2" s="58"/>
      <c r="I2" s="58"/>
      <c r="J2" s="57"/>
      <c r="K2" s="57"/>
      <c r="L2" s="54"/>
      <c r="M2" s="54"/>
      <c r="N2" s="54"/>
      <c r="O2" s="54"/>
      <c r="P2" s="54"/>
      <c r="Q2" s="59"/>
    </row>
    <row r="3" spans="1:18" ht="24" customHeight="1" thickBot="1" x14ac:dyDescent="0.25">
      <c r="A3" s="60" t="s">
        <v>16</v>
      </c>
      <c r="B3" s="61"/>
      <c r="C3" s="61"/>
      <c r="D3" s="62"/>
      <c r="E3" s="62"/>
      <c r="F3" s="63"/>
      <c r="G3" s="61"/>
      <c r="H3" s="61"/>
      <c r="I3" s="64"/>
      <c r="J3" s="64"/>
      <c r="K3" s="64"/>
      <c r="L3" s="64"/>
      <c r="M3" s="64"/>
      <c r="N3" s="64"/>
      <c r="O3" s="64"/>
      <c r="P3" s="64"/>
      <c r="Q3" s="65"/>
    </row>
    <row r="4" spans="1:18" s="120" customFormat="1" ht="21" customHeight="1" x14ac:dyDescent="0.2">
      <c r="A4" s="114"/>
      <c r="B4" s="115" t="s">
        <v>3</v>
      </c>
      <c r="C4" s="116" t="s">
        <v>21</v>
      </c>
      <c r="D4" s="117"/>
      <c r="E4" s="116" t="s">
        <v>4</v>
      </c>
      <c r="F4" s="117"/>
      <c r="G4" s="116" t="s">
        <v>31</v>
      </c>
      <c r="H4" s="117"/>
      <c r="I4" s="116" t="s">
        <v>32</v>
      </c>
      <c r="J4" s="117"/>
      <c r="K4" s="116" t="s">
        <v>5</v>
      </c>
      <c r="L4" s="117"/>
      <c r="M4" s="118" t="s">
        <v>33</v>
      </c>
      <c r="N4" s="117"/>
      <c r="O4" s="116" t="s">
        <v>34</v>
      </c>
      <c r="P4" s="117"/>
      <c r="Q4" s="119" t="s">
        <v>17</v>
      </c>
    </row>
    <row r="5" spans="1:18" s="120" customFormat="1" ht="21" customHeight="1" x14ac:dyDescent="0.2">
      <c r="A5" s="121"/>
      <c r="B5" s="122"/>
      <c r="C5" s="123"/>
      <c r="D5" s="124"/>
      <c r="E5" s="123"/>
      <c r="F5" s="124"/>
      <c r="G5" s="123"/>
      <c r="H5" s="124"/>
      <c r="I5" s="123"/>
      <c r="J5" s="124"/>
      <c r="K5" s="123"/>
      <c r="L5" s="124"/>
      <c r="M5" s="130" t="s">
        <v>20</v>
      </c>
      <c r="N5" s="131"/>
      <c r="O5" s="125"/>
      <c r="P5" s="126"/>
      <c r="Q5" s="127"/>
    </row>
    <row r="6" spans="1:18" s="98" customFormat="1" ht="21.75" customHeight="1" x14ac:dyDescent="0.2">
      <c r="A6" s="99"/>
      <c r="B6" s="100"/>
      <c r="C6" s="128" t="s">
        <v>19</v>
      </c>
      <c r="D6" s="128" t="s">
        <v>8</v>
      </c>
      <c r="E6" s="128" t="s">
        <v>19</v>
      </c>
      <c r="F6" s="128" t="s">
        <v>8</v>
      </c>
      <c r="G6" s="128" t="s">
        <v>19</v>
      </c>
      <c r="H6" s="128" t="s">
        <v>8</v>
      </c>
      <c r="I6" s="128" t="s">
        <v>19</v>
      </c>
      <c r="J6" s="128" t="s">
        <v>8</v>
      </c>
      <c r="K6" s="128" t="s">
        <v>19</v>
      </c>
      <c r="L6" s="128" t="s">
        <v>8</v>
      </c>
      <c r="M6" s="128" t="s">
        <v>19</v>
      </c>
      <c r="N6" s="128" t="s">
        <v>8</v>
      </c>
      <c r="O6" s="128" t="s">
        <v>19</v>
      </c>
      <c r="P6" s="128" t="s">
        <v>8</v>
      </c>
      <c r="Q6" s="129" t="s">
        <v>19</v>
      </c>
    </row>
    <row r="7" spans="1:18" s="98" customFormat="1" ht="18" customHeight="1" x14ac:dyDescent="0.2">
      <c r="A7" s="92"/>
      <c r="B7" s="93">
        <v>1979</v>
      </c>
      <c r="C7" s="94">
        <f>SUM('alte Bundesländer'!C35+'neue Bundesländer'!C6)/1000</f>
        <v>171.02500000000001</v>
      </c>
      <c r="D7" s="95">
        <f t="shared" ref="D7:D17" si="0">(C7*100)/Q7</f>
        <v>36.463630180649808</v>
      </c>
      <c r="E7" s="94">
        <f>SUM('alte Bundesländer'!E35+'neue Bundesländer'!E6)/1000</f>
        <v>107.337</v>
      </c>
      <c r="F7" s="95">
        <f t="shared" ref="F7:F17" si="1">(E7*100)/Q7</f>
        <v>22.88493888437602</v>
      </c>
      <c r="G7" s="94">
        <f>SUM('alte Bundesländer'!G35+'neue Bundesländer'!G6)/1000</f>
        <v>69.534000000000006</v>
      </c>
      <c r="H7" s="95">
        <f t="shared" ref="H7:H17" si="2">(G7*100)/Q7</f>
        <v>14.825096102799614</v>
      </c>
      <c r="I7" s="94">
        <f>SUM('alte Bundesländer'!I35+'neue Bundesländer'!I6)/1000</f>
        <v>30.091999999999999</v>
      </c>
      <c r="J7" s="95">
        <f t="shared" ref="J7:J17" si="3">(I7*100)/Q7</f>
        <v>6.4158079777583046</v>
      </c>
      <c r="K7" s="94">
        <f>SUM('alte Bundesländer'!K35+'neue Bundesländer'!K6)/1000</f>
        <v>52.064</v>
      </c>
      <c r="L7" s="95">
        <f t="shared" ref="L7:L17" si="4">(K7*100)/Q7</f>
        <v>11.100379720656932</v>
      </c>
      <c r="M7" s="94">
        <f>SUM('alte Bundesländer'!M35+'neue Bundesländer'!M6)/1000</f>
        <v>19.832999999999998</v>
      </c>
      <c r="N7" s="95">
        <f>(M7*100)/Q7</f>
        <v>4.2285231830014771</v>
      </c>
      <c r="O7" s="94">
        <f>SUM('alte Bundesländer'!O35+'neue Bundesländer'!O6)/1000</f>
        <v>19.143999999999998</v>
      </c>
      <c r="P7" s="95">
        <f>(O7*100)/Q7</f>
        <v>4.0816239507578418</v>
      </c>
      <c r="Q7" s="96">
        <f>SUM('alte Bundesländer'!Q35+'neue Bundesländer'!Q6)/1000</f>
        <v>469.029</v>
      </c>
      <c r="R7" s="97">
        <f>SUM(D7+F7+H7+J7+L7+N7+P7)</f>
        <v>100</v>
      </c>
    </row>
    <row r="8" spans="1:18" s="98" customFormat="1" ht="18" customHeight="1" x14ac:dyDescent="0.2">
      <c r="A8" s="92"/>
      <c r="B8" s="93">
        <v>1980</v>
      </c>
      <c r="C8" s="94">
        <f>SUM('alte Bundesländer'!C36+'neue Bundesländer'!C7)/1000</f>
        <v>172.68799999999999</v>
      </c>
      <c r="D8" s="95">
        <f t="shared" si="0"/>
        <v>36.932447634405385</v>
      </c>
      <c r="E8" s="94">
        <f>SUM('alte Bundesländer'!E36+'neue Bundesländer'!E7)/1000</f>
        <v>111.517</v>
      </c>
      <c r="F8" s="95">
        <f t="shared" si="1"/>
        <v>23.849924504574638</v>
      </c>
      <c r="G8" s="94">
        <f>SUM('alte Bundesländer'!G36+'neue Bundesländer'!G7)/1000</f>
        <v>61.037999999999997</v>
      </c>
      <c r="H8" s="95">
        <f t="shared" si="2"/>
        <v>13.054078677782101</v>
      </c>
      <c r="I8" s="94">
        <f>SUM('alte Bundesländer'!I36+'neue Bundesländer'!I7)/1000</f>
        <v>26.952000000000002</v>
      </c>
      <c r="J8" s="95">
        <f t="shared" si="3"/>
        <v>5.7641719670301006</v>
      </c>
      <c r="K8" s="94">
        <f>SUM('alte Bundesländer'!K36+'neue Bundesländer'!K7)/1000</f>
        <v>55.588999999999999</v>
      </c>
      <c r="L8" s="95">
        <f t="shared" si="4"/>
        <v>11.888711616029839</v>
      </c>
      <c r="M8" s="94">
        <f>SUM('alte Bundesländer'!M36+'neue Bundesländer'!M7)/1000</f>
        <v>20.308</v>
      </c>
      <c r="N8" s="95">
        <f t="shared" ref="N8:N17" si="5">(M8*100)/Q8</f>
        <v>4.3432325729610888</v>
      </c>
      <c r="O8" s="94">
        <f>SUM('alte Bundesländer'!O36+'neue Bundesländer'!O7)/1000</f>
        <v>19.486000000000001</v>
      </c>
      <c r="P8" s="95">
        <f t="shared" ref="P8:P17" si="6">(O8*100)/Q8</f>
        <v>4.16743302721685</v>
      </c>
      <c r="Q8" s="96">
        <f>SUM('alte Bundesländer'!Q36+'neue Bundesländer'!Q7)/1000</f>
        <v>467.57799999999997</v>
      </c>
      <c r="R8" s="97">
        <f t="shared" ref="R8:R17" si="7">SUM(D8+F8+H8+J8+L8+N8+P8)</f>
        <v>99.999999999999986</v>
      </c>
    </row>
    <row r="9" spans="1:18" s="98" customFormat="1" ht="18" customHeight="1" x14ac:dyDescent="0.2">
      <c r="A9" s="92"/>
      <c r="B9" s="93">
        <v>1981</v>
      </c>
      <c r="C9" s="94">
        <f>SUM('alte Bundesländer'!C37+'neue Bundesländer'!C8)/1000</f>
        <v>178.00800000000001</v>
      </c>
      <c r="D9" s="95">
        <f t="shared" si="0"/>
        <v>37.911954507699193</v>
      </c>
      <c r="E9" s="94">
        <f>SUM('alte Bundesländer'!E37+'neue Bundesländer'!E8)/1000</f>
        <v>118.30200000000001</v>
      </c>
      <c r="F9" s="95">
        <f t="shared" si="1"/>
        <v>25.195834132004347</v>
      </c>
      <c r="G9" s="94">
        <f>SUM('alte Bundesländer'!G37+'neue Bundesländer'!G8)/1000</f>
        <v>47.015000000000001</v>
      </c>
      <c r="H9" s="95">
        <f t="shared" si="2"/>
        <v>10.013204694055759</v>
      </c>
      <c r="I9" s="94">
        <f>SUM('alte Bundesländer'!I37+'neue Bundesländer'!I8)/1000</f>
        <v>20.792000000000002</v>
      </c>
      <c r="J9" s="95">
        <f t="shared" si="3"/>
        <v>4.428258045279323</v>
      </c>
      <c r="K9" s="94">
        <f>SUM('alte Bundesländer'!K37+'neue Bundesländer'!K8)/1000</f>
        <v>65.533000000000001</v>
      </c>
      <c r="L9" s="95">
        <f t="shared" si="4"/>
        <v>13.957148637999703</v>
      </c>
      <c r="M9" s="94">
        <f>SUM('alte Bundesländer'!M37+'neue Bundesländer'!M8)/1000</f>
        <v>21.695</v>
      </c>
      <c r="N9" s="95">
        <f t="shared" si="5"/>
        <v>4.6205780248333443</v>
      </c>
      <c r="O9" s="94">
        <f>SUM('alte Bundesländer'!O37+'neue Bundesländer'!O8)/1000</f>
        <v>18.184999999999999</v>
      </c>
      <c r="P9" s="95">
        <f t="shared" si="6"/>
        <v>3.8730219581283407</v>
      </c>
      <c r="Q9" s="96">
        <f>SUM('alte Bundesländer'!Q37+'neue Bundesländer'!Q8)/1000</f>
        <v>469.53</v>
      </c>
      <c r="R9" s="97">
        <f t="shared" si="7"/>
        <v>100.00000000000003</v>
      </c>
    </row>
    <row r="10" spans="1:18" s="98" customFormat="1" ht="18" customHeight="1" x14ac:dyDescent="0.2">
      <c r="A10" s="92"/>
      <c r="B10" s="93">
        <v>1982</v>
      </c>
      <c r="C10" s="94">
        <f>SUM('alte Bundesländer'!C38+'neue Bundesländer'!C9)/1000</f>
        <v>178.30099999999999</v>
      </c>
      <c r="D10" s="95">
        <f t="shared" si="0"/>
        <v>37.953906378051137</v>
      </c>
      <c r="E10" s="94">
        <f>SUM('alte Bundesländer'!E38+'neue Bundesländer'!E9)/1000</f>
        <v>122.562</v>
      </c>
      <c r="F10" s="95">
        <f t="shared" si="1"/>
        <v>26.089066654178627</v>
      </c>
      <c r="G10" s="94">
        <f>SUM('alte Bundesländer'!G38+'neue Bundesländer'!G9)/1000</f>
        <v>37.271999999999998</v>
      </c>
      <c r="H10" s="95">
        <f t="shared" si="2"/>
        <v>7.9338758533195106</v>
      </c>
      <c r="I10" s="94">
        <f>SUM('alte Bundesländer'!I38+'neue Bundesländer'!I9)/1000</f>
        <v>18.074999999999999</v>
      </c>
      <c r="J10" s="95">
        <f t="shared" si="3"/>
        <v>3.8475210895243124</v>
      </c>
      <c r="K10" s="94">
        <f>SUM('alte Bundesländer'!K38+'neue Bundesländer'!K9)/1000</f>
        <v>74.426000000000002</v>
      </c>
      <c r="L10" s="95">
        <f t="shared" si="4"/>
        <v>15.842633726635489</v>
      </c>
      <c r="M10" s="94">
        <f>SUM('alte Bundesländer'!M38+'neue Bundesländer'!M9)/1000</f>
        <v>21.411999999999999</v>
      </c>
      <c r="N10" s="95">
        <f t="shared" si="5"/>
        <v>4.5578490494547479</v>
      </c>
      <c r="O10" s="94">
        <f>SUM('alte Bundesländer'!O38+'neue Bundesländer'!O9)/1000</f>
        <v>17.734999999999999</v>
      </c>
      <c r="P10" s="95">
        <f t="shared" si="6"/>
        <v>3.7751472488361646</v>
      </c>
      <c r="Q10" s="96">
        <f>SUM('alte Bundesländer'!Q38+'neue Bundesländer'!Q9)/1000</f>
        <v>469.78300000000002</v>
      </c>
      <c r="R10" s="97">
        <f t="shared" si="7"/>
        <v>99.999999999999972</v>
      </c>
    </row>
    <row r="11" spans="1:18" s="98" customFormat="1" ht="18" customHeight="1" x14ac:dyDescent="0.2">
      <c r="A11" s="92"/>
      <c r="B11" s="93">
        <v>1983</v>
      </c>
      <c r="C11" s="94">
        <f>SUM('alte Bundesländer'!C39+'neue Bundesländer'!C10)/1000</f>
        <v>180.21299999999999</v>
      </c>
      <c r="D11" s="95">
        <f t="shared" si="0"/>
        <v>37.643109739922004</v>
      </c>
      <c r="E11" s="94">
        <f>SUM('alte Bundesländer'!E39+'neue Bundesländer'!E10)/1000</f>
        <v>132.89099999999999</v>
      </c>
      <c r="F11" s="95">
        <f t="shared" si="1"/>
        <v>27.75843305670498</v>
      </c>
      <c r="G11" s="94">
        <f>SUM('alte Bundesländer'!G39+'neue Bundesländer'!G10)/1000</f>
        <v>36.850999999999999</v>
      </c>
      <c r="H11" s="95">
        <f t="shared" si="2"/>
        <v>7.6974815192348265</v>
      </c>
      <c r="I11" s="94">
        <f>SUM('alte Bundesländer'!I39+'neue Bundesländer'!I10)/1000</f>
        <v>13.167999999999999</v>
      </c>
      <c r="J11" s="95">
        <f t="shared" si="3"/>
        <v>2.7505477909767495</v>
      </c>
      <c r="K11" s="94">
        <f>SUM('alte Bundesländer'!K39+'neue Bundesländer'!K10)/1000</f>
        <v>78.063000000000002</v>
      </c>
      <c r="L11" s="95">
        <f t="shared" si="4"/>
        <v>16.305894001140491</v>
      </c>
      <c r="M11" s="94">
        <f>SUM('alte Bundesländer'!M39+'neue Bundesländer'!M10)/1000</f>
        <v>20.634</v>
      </c>
      <c r="N11" s="95">
        <f t="shared" si="5"/>
        <v>4.310054914870463</v>
      </c>
      <c r="O11" s="94">
        <f>SUM('alte Bundesländer'!O39+'neue Bundesländer'!O10)/1000</f>
        <v>16.920999999999999</v>
      </c>
      <c r="P11" s="95">
        <f t="shared" si="6"/>
        <v>3.5344789771504841</v>
      </c>
      <c r="Q11" s="96">
        <f>SUM('alte Bundesländer'!Q39+'neue Bundesländer'!Q10)/1000</f>
        <v>478.74099999999999</v>
      </c>
      <c r="R11" s="97">
        <f t="shared" si="7"/>
        <v>100</v>
      </c>
    </row>
    <row r="12" spans="1:18" s="98" customFormat="1" ht="18" customHeight="1" x14ac:dyDescent="0.2">
      <c r="A12" s="92"/>
      <c r="B12" s="93">
        <v>1984</v>
      </c>
      <c r="C12" s="94">
        <f>SUM('alte Bundesländer'!C40+'neue Bundesländer'!C11)/1000</f>
        <v>186.227</v>
      </c>
      <c r="D12" s="95">
        <f t="shared" si="0"/>
        <v>36.878313269713274</v>
      </c>
      <c r="E12" s="94">
        <f>SUM('alte Bundesländer'!E40+'neue Bundesländer'!E11)/1000</f>
        <v>133.62700000000001</v>
      </c>
      <c r="F12" s="95">
        <f t="shared" si="1"/>
        <v>26.461997279084002</v>
      </c>
      <c r="G12" s="94">
        <f>SUM('alte Bundesländer'!G40+'neue Bundesländer'!G11)/1000</f>
        <v>33.472999999999999</v>
      </c>
      <c r="H12" s="95">
        <f t="shared" si="2"/>
        <v>6.6286187291698431</v>
      </c>
      <c r="I12" s="94">
        <f>SUM('alte Bundesländer'!I40+'neue Bundesländer'!I11)/1000</f>
        <v>9.5850000000000009</v>
      </c>
      <c r="J12" s="95">
        <f t="shared" si="3"/>
        <v>1.8981062503836812</v>
      </c>
      <c r="K12" s="94">
        <f>SUM('alte Bundesländer'!K40+'neue Bundesländer'!K11)/1000</f>
        <v>104.31699999999999</v>
      </c>
      <c r="L12" s="95">
        <f t="shared" si="4"/>
        <v>20.657772532214338</v>
      </c>
      <c r="M12" s="94">
        <f>SUM('alte Bundesländer'!M40+'neue Bundesländer'!M11)/1000</f>
        <v>20.218</v>
      </c>
      <c r="N12" s="95">
        <f t="shared" si="5"/>
        <v>4.0037467052954891</v>
      </c>
      <c r="O12" s="94">
        <f>SUM('alte Bundesländer'!O40+'neue Bundesländer'!O11)/1000</f>
        <v>17.53</v>
      </c>
      <c r="P12" s="95">
        <f t="shared" si="6"/>
        <v>3.4714452341393769</v>
      </c>
      <c r="Q12" s="96">
        <f>SUM('alte Bundesländer'!Q40+'neue Bundesländer'!Q11)/1000</f>
        <v>504.97699999999998</v>
      </c>
      <c r="R12" s="97">
        <f t="shared" si="7"/>
        <v>100</v>
      </c>
    </row>
    <row r="13" spans="1:18" s="98" customFormat="1" ht="18" customHeight="1" x14ac:dyDescent="0.2">
      <c r="A13" s="92"/>
      <c r="B13" s="93">
        <v>1985</v>
      </c>
      <c r="C13" s="94">
        <f>SUM('alte Bundesländer'!C41+'neue Bundesländer'!C12)/1000</f>
        <v>183.12700000000001</v>
      </c>
      <c r="D13" s="95">
        <f t="shared" si="0"/>
        <v>35.04594916311666</v>
      </c>
      <c r="E13" s="94">
        <f>SUM('alte Bundesländer'!E41+'neue Bundesländer'!E12)/1000</f>
        <v>128.70599999999999</v>
      </c>
      <c r="F13" s="95">
        <f t="shared" si="1"/>
        <v>24.631124481851895</v>
      </c>
      <c r="G13" s="94">
        <f>SUM('alte Bundesländer'!G41+'neue Bundesländer'!G12)/1000</f>
        <v>24.733000000000001</v>
      </c>
      <c r="H13" s="95">
        <f t="shared" si="2"/>
        <v>4.7332805138038871</v>
      </c>
      <c r="I13" s="94">
        <f>SUM('alte Bundesländer'!I41+'neue Bundesländer'!I12)/1000</f>
        <v>9.9949999999999992</v>
      </c>
      <c r="J13" s="95">
        <f t="shared" si="3"/>
        <v>1.9127941913827615</v>
      </c>
      <c r="K13" s="94">
        <f>SUM('alte Bundesländer'!K41+'neue Bundesländer'!K12)/1000</f>
        <v>138.64099999999999</v>
      </c>
      <c r="L13" s="95">
        <f t="shared" si="4"/>
        <v>26.532436166833161</v>
      </c>
      <c r="M13" s="94">
        <f>SUM('alte Bundesländer'!M41+'neue Bundesländer'!M12)/1000</f>
        <v>19.370999999999999</v>
      </c>
      <c r="N13" s="95">
        <f t="shared" si="5"/>
        <v>3.7071271917234094</v>
      </c>
      <c r="O13" s="94">
        <f>SUM('alte Bundesländer'!O41+'neue Bundesländer'!O12)/1000</f>
        <v>17.960999999999999</v>
      </c>
      <c r="P13" s="95">
        <f t="shared" si="6"/>
        <v>3.4372882912882221</v>
      </c>
      <c r="Q13" s="96">
        <f>SUM('alte Bundesländer'!Q41+'neue Bundesländer'!Q12)/1000</f>
        <v>522.53399999999999</v>
      </c>
      <c r="R13" s="97">
        <f t="shared" si="7"/>
        <v>100.00000000000001</v>
      </c>
    </row>
    <row r="14" spans="1:18" s="98" customFormat="1" ht="18" customHeight="1" x14ac:dyDescent="0.2">
      <c r="A14" s="92"/>
      <c r="B14" s="93">
        <v>1986</v>
      </c>
      <c r="C14" s="94">
        <f>SUM('alte Bundesländer'!C42+'neue Bundesländer'!C13)/1000</f>
        <v>179.69399999999999</v>
      </c>
      <c r="D14" s="95">
        <f t="shared" si="0"/>
        <v>34.321764392415723</v>
      </c>
      <c r="E14" s="94">
        <f>SUM('alte Bundesländer'!E42+'neue Bundesländer'!E13)/1000</f>
        <v>135.89500000000001</v>
      </c>
      <c r="F14" s="95">
        <f t="shared" si="1"/>
        <v>25.956104110918204</v>
      </c>
      <c r="G14" s="94">
        <f>SUM('alte Bundesländer'!G42+'neue Bundesländer'!G13)/1000</f>
        <v>25.35</v>
      </c>
      <c r="H14" s="95">
        <f t="shared" si="2"/>
        <v>4.8418796807224425</v>
      </c>
      <c r="I14" s="94">
        <f>SUM('alte Bundesländer'!I42+'neue Bundesländer'!I13)/1000</f>
        <v>13.147</v>
      </c>
      <c r="J14" s="95">
        <f t="shared" si="3"/>
        <v>2.5110923929963689</v>
      </c>
      <c r="K14" s="94">
        <f>SUM('alte Bundesländer'!K42+'neue Bundesländer'!K13)/1000</f>
        <v>130.489</v>
      </c>
      <c r="L14" s="95">
        <f t="shared" si="4"/>
        <v>24.923551781372417</v>
      </c>
      <c r="M14" s="94">
        <f>SUM('alte Bundesländer'!M42+'neue Bundesländer'!M13)/1000</f>
        <v>20.311</v>
      </c>
      <c r="N14" s="95">
        <f t="shared" si="5"/>
        <v>3.8794247808739066</v>
      </c>
      <c r="O14" s="94">
        <f>SUM('alte Bundesländer'!O42+'neue Bundesländer'!O13)/1000</f>
        <v>18.670999999999999</v>
      </c>
      <c r="P14" s="95">
        <f t="shared" si="6"/>
        <v>3.5661828607009358</v>
      </c>
      <c r="Q14" s="96">
        <f>SUM('alte Bundesländer'!Q42+'neue Bundesländer'!Q13)/1000</f>
        <v>523.55700000000002</v>
      </c>
      <c r="R14" s="97">
        <f t="shared" si="7"/>
        <v>100</v>
      </c>
    </row>
    <row r="15" spans="1:18" s="98" customFormat="1" ht="18" customHeight="1" x14ac:dyDescent="0.2">
      <c r="A15" s="92"/>
      <c r="B15" s="93">
        <v>1987</v>
      </c>
      <c r="C15" s="94">
        <f>SUM('alte Bundesländer'!C43+'neue Bundesländer'!C14)/1000</f>
        <v>172.65700000000001</v>
      </c>
      <c r="D15" s="95">
        <f t="shared" si="0"/>
        <v>32.427381761769361</v>
      </c>
      <c r="E15" s="94">
        <f>SUM('alte Bundesländer'!E43+'neue Bundesländer'!E14)/1000</f>
        <v>136.209</v>
      </c>
      <c r="F15" s="95">
        <f t="shared" si="1"/>
        <v>25.581941319430097</v>
      </c>
      <c r="G15" s="94">
        <f>SUM('alte Bundesländer'!G43+'neue Bundesländer'!G14)/1000</f>
        <v>28.716999999999999</v>
      </c>
      <c r="H15" s="95">
        <f t="shared" si="2"/>
        <v>5.393451305494307</v>
      </c>
      <c r="I15" s="94">
        <f>SUM('alte Bundesländer'!I43+'neue Bundesländer'!I14)/1000</f>
        <v>14.374000000000001</v>
      </c>
      <c r="J15" s="95">
        <f t="shared" si="3"/>
        <v>2.6996367679484341</v>
      </c>
      <c r="K15" s="94">
        <f>SUM('alte Bundesländer'!K43+'neue Bundesländer'!K14)/1000</f>
        <v>141.72499999999999</v>
      </c>
      <c r="L15" s="95">
        <f t="shared" si="4"/>
        <v>26.61792270331792</v>
      </c>
      <c r="M15" s="94">
        <f>SUM('alte Bundesländer'!M43+'neue Bundesländer'!M14)/1000</f>
        <v>22.312999999999999</v>
      </c>
      <c r="N15" s="95">
        <f t="shared" si="5"/>
        <v>4.1906911926557253</v>
      </c>
      <c r="O15" s="94">
        <f>SUM('alte Bundesländer'!O43+'neue Bundesländer'!O14)/1000</f>
        <v>16.446999999999999</v>
      </c>
      <c r="P15" s="95">
        <f t="shared" si="6"/>
        <v>3.0889749493841578</v>
      </c>
      <c r="Q15" s="96">
        <f>SUM('alte Bundesländer'!Q43+'neue Bundesländer'!Q14)/1000</f>
        <v>532.44200000000001</v>
      </c>
      <c r="R15" s="97">
        <f t="shared" si="7"/>
        <v>99.999999999999986</v>
      </c>
    </row>
    <row r="16" spans="1:18" s="98" customFormat="1" ht="18" customHeight="1" x14ac:dyDescent="0.2">
      <c r="A16" s="92"/>
      <c r="B16" s="93">
        <v>1988</v>
      </c>
      <c r="C16" s="94">
        <f>SUM('alte Bundesländer'!C44+'neue Bundesländer'!C15)/1000</f>
        <v>180.678</v>
      </c>
      <c r="D16" s="95">
        <f t="shared" si="0"/>
        <v>32.881154820487431</v>
      </c>
      <c r="E16" s="94">
        <f>SUM('alte Bundesländer'!E44+'neue Bundesländer'!E15)/1000</f>
        <v>130.864</v>
      </c>
      <c r="F16" s="95">
        <f t="shared" si="1"/>
        <v>23.815624727018605</v>
      </c>
      <c r="G16" s="94">
        <f>SUM('alte Bundesländer'!G44+'neue Bundesländer'!G15)/1000</f>
        <v>29.338999999999999</v>
      </c>
      <c r="H16" s="95">
        <f t="shared" si="2"/>
        <v>5.3393340709897199</v>
      </c>
      <c r="I16" s="94">
        <f>SUM('alte Bundesländer'!I44+'neue Bundesländer'!I15)/1000</f>
        <v>11.737</v>
      </c>
      <c r="J16" s="95">
        <f t="shared" si="3"/>
        <v>2.1359884110299041</v>
      </c>
      <c r="K16" s="94">
        <f>SUM('alte Bundesländer'!K44+'neue Bundesländer'!K15)/1000</f>
        <v>156.82</v>
      </c>
      <c r="L16" s="95">
        <f t="shared" si="4"/>
        <v>28.539294761669041</v>
      </c>
      <c r="M16" s="94">
        <f>SUM('alte Bundesländer'!M44+'neue Bundesländer'!M15)/1000</f>
        <v>22.451000000000001</v>
      </c>
      <c r="N16" s="95">
        <f t="shared" si="5"/>
        <v>4.0858035116326468</v>
      </c>
      <c r="O16" s="94">
        <f>SUM('alte Bundesländer'!O44+'neue Bundesländer'!O15)/1000</f>
        <v>17.599</v>
      </c>
      <c r="P16" s="95">
        <f t="shared" si="6"/>
        <v>3.2027996971726407</v>
      </c>
      <c r="Q16" s="96">
        <f>SUM('alte Bundesländer'!Q44+'neue Bundesländer'!Q15)/1000</f>
        <v>549.48800000000006</v>
      </c>
      <c r="R16" s="97">
        <f t="shared" si="7"/>
        <v>99.999999999999986</v>
      </c>
    </row>
    <row r="17" spans="1:20" s="98" customFormat="1" ht="18" customHeight="1" x14ac:dyDescent="0.2">
      <c r="A17" s="92"/>
      <c r="B17" s="93">
        <v>1989</v>
      </c>
      <c r="C17" s="94">
        <f>SUM('alte Bundesländer'!C45+'neue Bundesländer'!C16)/1000</f>
        <v>180.393</v>
      </c>
      <c r="D17" s="95">
        <f t="shared" si="0"/>
        <v>32.220803229349933</v>
      </c>
      <c r="E17" s="94">
        <f>SUM('alte Bundesländer'!E45+'neue Bundesländer'!E16)/1000</f>
        <v>130.58199999999999</v>
      </c>
      <c r="F17" s="95">
        <f t="shared" si="1"/>
        <v>23.323836996418777</v>
      </c>
      <c r="G17" s="94">
        <f>SUM('alte Bundesländer'!G45+'neue Bundesländer'!G16)/1000</f>
        <v>34.737000000000002</v>
      </c>
      <c r="H17" s="95">
        <f t="shared" si="2"/>
        <v>6.2045314495458728</v>
      </c>
      <c r="I17" s="94">
        <f>SUM('alte Bundesländer'!I45+'neue Bundesländer'!I16)/1000</f>
        <v>10.955</v>
      </c>
      <c r="J17" s="95">
        <f t="shared" si="3"/>
        <v>1.9567217096978735</v>
      </c>
      <c r="K17" s="94">
        <f>SUM('alte Bundesländer'!K45+'neue Bundesländer'!K16)/1000</f>
        <v>161.67099999999999</v>
      </c>
      <c r="L17" s="95">
        <f t="shared" si="4"/>
        <v>28.87678279585257</v>
      </c>
      <c r="M17" s="94">
        <f>SUM('alte Bundesländer'!M45+'neue Bundesländer'!M16)/1000</f>
        <v>20.713000000000001</v>
      </c>
      <c r="N17" s="95">
        <f t="shared" si="5"/>
        <v>3.6996418779527209</v>
      </c>
      <c r="O17" s="94">
        <f>SUM('alte Bundesländer'!O45+'neue Bundesländer'!O16)/1000</f>
        <v>20.814</v>
      </c>
      <c r="P17" s="95">
        <f t="shared" si="6"/>
        <v>3.7176819411822493</v>
      </c>
      <c r="Q17" s="96">
        <f>SUM('alte Bundesländer'!Q45+'neue Bundesländer'!Q16)/1000</f>
        <v>559.86500000000001</v>
      </c>
      <c r="R17" s="97">
        <f t="shared" si="7"/>
        <v>100</v>
      </c>
    </row>
    <row r="18" spans="1:20" ht="18" customHeight="1" x14ac:dyDescent="0.2">
      <c r="A18" s="79"/>
      <c r="B18" s="83"/>
      <c r="C18" s="91"/>
      <c r="D18" s="86"/>
      <c r="E18" s="91"/>
      <c r="F18" s="86"/>
      <c r="G18" s="91"/>
      <c r="H18" s="86"/>
      <c r="I18" s="91"/>
      <c r="J18" s="86"/>
      <c r="K18" s="91"/>
      <c r="L18" s="86"/>
      <c r="M18" s="91"/>
      <c r="N18" s="86"/>
      <c r="O18" s="91"/>
      <c r="P18" s="86"/>
      <c r="Q18" s="90"/>
      <c r="R18" s="5"/>
      <c r="S18" s="8"/>
      <c r="T18" s="9"/>
    </row>
    <row r="19" spans="1:20" s="103" customFormat="1" ht="15" x14ac:dyDescent="0.2">
      <c r="A19" s="101" t="s">
        <v>35</v>
      </c>
      <c r="B19" s="102"/>
      <c r="Q19" s="104"/>
    </row>
    <row r="20" spans="1:20" s="103" customFormat="1" ht="15" x14ac:dyDescent="0.2">
      <c r="A20" s="101" t="s">
        <v>36</v>
      </c>
      <c r="B20" s="102"/>
      <c r="Q20" s="105"/>
    </row>
    <row r="21" spans="1:20" s="103" customFormat="1" ht="15" x14ac:dyDescent="0.2">
      <c r="A21" s="101" t="s">
        <v>37</v>
      </c>
      <c r="B21" s="102"/>
      <c r="Q21" s="105"/>
    </row>
    <row r="22" spans="1:20" s="103" customFormat="1" ht="15" x14ac:dyDescent="0.2">
      <c r="A22" s="101" t="s">
        <v>38</v>
      </c>
      <c r="B22" s="102"/>
      <c r="Q22" s="105"/>
    </row>
    <row r="23" spans="1:20" s="103" customFormat="1" ht="14.25" x14ac:dyDescent="0.2">
      <c r="A23" s="106" t="s">
        <v>39</v>
      </c>
      <c r="Q23" s="107"/>
    </row>
    <row r="24" spans="1:20" s="103" customFormat="1" ht="14.25" x14ac:dyDescent="0.2">
      <c r="A24" s="106" t="s">
        <v>40</v>
      </c>
      <c r="Q24" s="107"/>
    </row>
    <row r="25" spans="1:20" s="103" customFormat="1" ht="14.25" x14ac:dyDescent="0.2">
      <c r="A25" s="106"/>
      <c r="Q25" s="107"/>
    </row>
    <row r="26" spans="1:20" s="103" customFormat="1" ht="15" x14ac:dyDescent="0.2">
      <c r="A26" s="101" t="s">
        <v>41</v>
      </c>
      <c r="Q26" s="108" t="s">
        <v>42</v>
      </c>
    </row>
    <row r="27" spans="1:20" s="103" customFormat="1" ht="10.5" customHeight="1" thickBot="1" x14ac:dyDescent="0.25">
      <c r="A27" s="109"/>
      <c r="B27" s="110"/>
      <c r="C27" s="111"/>
      <c r="D27" s="111"/>
      <c r="E27" s="111"/>
      <c r="F27" s="111"/>
      <c r="G27" s="112"/>
      <c r="H27" s="111"/>
      <c r="I27" s="111"/>
      <c r="J27" s="111"/>
      <c r="K27" s="111"/>
      <c r="L27" s="111"/>
      <c r="M27" s="111"/>
      <c r="N27" s="111"/>
      <c r="O27" s="111"/>
      <c r="P27" s="111"/>
      <c r="Q27" s="113"/>
    </row>
  </sheetData>
  <mergeCells count="1">
    <mergeCell ref="M5:N5"/>
  </mergeCells>
  <phoneticPr fontId="0" type="noConversion"/>
  <printOptions horizontalCentered="1"/>
  <pageMargins left="0.15748031496062992" right="0.15748031496062992" top="0.62" bottom="0.41" header="0.51181102362204722" footer="0.16"/>
  <pageSetup paperSize="9" scale="63" orientation="landscape" horizontalDpi="4294967292" verticalDpi="4294967292" r:id="rId1"/>
  <headerFooter alignWithMargins="0">
    <oddHeader xml:space="preserve">&amp;L&amp;"Helvetica,Standard"&amp;9
</oddHeader>
    <oddFooter>&amp;L&amp;"Arial,Standard"&amp;11Übersichten/Zeitreihen/Internet/&amp;F/&amp;A&amp;R&amp;"Arial,Standard"&amp;11Statistik der Kohlenwirtschaft e.V., Köln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7"/>
  <sheetViews>
    <sheetView topLeftCell="A16" zoomScale="85" workbookViewId="0">
      <selection activeCell="X41" sqref="X41"/>
    </sheetView>
  </sheetViews>
  <sheetFormatPr baseColWidth="10" defaultColWidth="11.42578125" defaultRowHeight="12.75" x14ac:dyDescent="0.2"/>
  <cols>
    <col min="1" max="1" width="1.7109375" style="11" customWidth="1"/>
    <col min="2" max="2" width="6.7109375" style="11" customWidth="1"/>
    <col min="3" max="3" width="9.7109375" style="11" customWidth="1"/>
    <col min="4" max="4" width="6.7109375" style="11" customWidth="1"/>
    <col min="5" max="5" width="9.7109375" style="11" customWidth="1"/>
    <col min="6" max="6" width="6.7109375" style="11" customWidth="1"/>
    <col min="7" max="7" width="8.7109375" style="11" customWidth="1"/>
    <col min="8" max="8" width="6.7109375" style="11" customWidth="1"/>
    <col min="9" max="9" width="8.7109375" style="11" customWidth="1"/>
    <col min="10" max="10" width="6.7109375" style="11" customWidth="1"/>
    <col min="11" max="11" width="9.7109375" style="11" customWidth="1"/>
    <col min="12" max="12" width="6.7109375" style="11" customWidth="1"/>
    <col min="13" max="13" width="9.7109375" style="11" customWidth="1"/>
    <col min="14" max="14" width="6.7109375" style="11" customWidth="1"/>
    <col min="15" max="15" width="8.7109375" style="11" customWidth="1"/>
    <col min="16" max="16" width="6.7109375" style="11" customWidth="1"/>
    <col min="17" max="17" width="11.7109375" style="11" customWidth="1"/>
    <col min="18" max="16384" width="11.42578125" style="11"/>
  </cols>
  <sheetData>
    <row r="1" spans="1:18" ht="13.5" thickBot="1" x14ac:dyDescent="0.25"/>
    <row r="2" spans="1:18" s="10" customFormat="1" ht="24" customHeight="1" x14ac:dyDescent="0.2">
      <c r="A2" s="26" t="s">
        <v>0</v>
      </c>
      <c r="B2" s="27"/>
      <c r="C2" s="28"/>
      <c r="D2" s="28"/>
      <c r="E2" s="29"/>
      <c r="F2" s="29"/>
      <c r="G2" s="30"/>
      <c r="H2" s="31"/>
      <c r="I2" s="31"/>
      <c r="J2" s="30"/>
      <c r="K2" s="30"/>
      <c r="L2" s="27"/>
      <c r="M2" s="27"/>
      <c r="N2" s="27"/>
      <c r="O2" s="27"/>
      <c r="P2" s="27"/>
      <c r="Q2" s="32"/>
    </row>
    <row r="3" spans="1:18" ht="20.25" customHeight="1" thickBot="1" x14ac:dyDescent="0.25">
      <c r="A3" s="33" t="s">
        <v>1</v>
      </c>
      <c r="B3" s="34"/>
      <c r="C3" s="34"/>
      <c r="D3" s="35"/>
      <c r="E3" s="35"/>
      <c r="F3" s="36"/>
      <c r="G3" s="34"/>
      <c r="H3" s="34"/>
      <c r="I3" s="37"/>
      <c r="J3" s="37"/>
      <c r="K3" s="37"/>
      <c r="L3" s="37"/>
      <c r="M3" s="37"/>
      <c r="N3" s="37"/>
      <c r="O3" s="37"/>
      <c r="P3" s="37"/>
      <c r="Q3" s="38"/>
    </row>
    <row r="4" spans="1:18" ht="30.75" customHeight="1" thickBot="1" x14ac:dyDescent="0.25">
      <c r="A4" s="12"/>
      <c r="B4" s="13" t="s">
        <v>3</v>
      </c>
      <c r="C4" s="14" t="s">
        <v>21</v>
      </c>
      <c r="D4" s="15"/>
      <c r="E4" s="14" t="s">
        <v>4</v>
      </c>
      <c r="F4" s="15"/>
      <c r="G4" s="14" t="s">
        <v>22</v>
      </c>
      <c r="H4" s="15"/>
      <c r="I4" s="14" t="s">
        <v>23</v>
      </c>
      <c r="J4" s="15"/>
      <c r="K4" s="14" t="s">
        <v>5</v>
      </c>
      <c r="L4" s="15"/>
      <c r="M4" s="14" t="s">
        <v>2</v>
      </c>
      <c r="N4" s="15"/>
      <c r="O4" s="14" t="s">
        <v>6</v>
      </c>
      <c r="P4" s="15"/>
      <c r="Q4" s="16" t="s">
        <v>17</v>
      </c>
    </row>
    <row r="5" spans="1:18" ht="18.75" customHeight="1" thickBot="1" x14ac:dyDescent="0.25">
      <c r="A5" s="12"/>
      <c r="B5" s="13"/>
      <c r="C5" s="17" t="s">
        <v>7</v>
      </c>
      <c r="D5" s="17" t="s">
        <v>8</v>
      </c>
      <c r="E5" s="17" t="s">
        <v>7</v>
      </c>
      <c r="F5" s="17" t="s">
        <v>8</v>
      </c>
      <c r="G5" s="17" t="s">
        <v>7</v>
      </c>
      <c r="H5" s="17" t="s">
        <v>8</v>
      </c>
      <c r="I5" s="17" t="s">
        <v>7</v>
      </c>
      <c r="J5" s="17" t="s">
        <v>8</v>
      </c>
      <c r="K5" s="17" t="s">
        <v>7</v>
      </c>
      <c r="L5" s="17" t="s">
        <v>8</v>
      </c>
      <c r="M5" s="17" t="s">
        <v>7</v>
      </c>
      <c r="N5" s="17" t="s">
        <v>8</v>
      </c>
      <c r="O5" s="17" t="s">
        <v>7</v>
      </c>
      <c r="P5" s="17" t="s">
        <v>8</v>
      </c>
      <c r="Q5" s="16" t="s">
        <v>7</v>
      </c>
    </row>
    <row r="6" spans="1:18" ht="30.75" customHeight="1" x14ac:dyDescent="0.2">
      <c r="A6" s="41"/>
      <c r="B6" s="42">
        <v>1950</v>
      </c>
      <c r="C6" s="43">
        <v>9391</v>
      </c>
      <c r="D6" s="44">
        <f>(C6*100)/Q6</f>
        <v>21.119032091213708</v>
      </c>
      <c r="E6" s="43">
        <v>25092</v>
      </c>
      <c r="F6" s="44">
        <f t="shared" ref="F6:F51" si="0">(E6*100)/Q6</f>
        <v>56.428362605977469</v>
      </c>
      <c r="G6" s="43">
        <v>0</v>
      </c>
      <c r="H6" s="44">
        <f t="shared" ref="H6:H51" si="1">(G6*100)/Q6</f>
        <v>0</v>
      </c>
      <c r="I6" s="43">
        <v>0</v>
      </c>
      <c r="J6" s="44">
        <f t="shared" ref="J6:J51" si="2">(I6*100)/Q6</f>
        <v>0</v>
      </c>
      <c r="K6" s="43">
        <v>0</v>
      </c>
      <c r="L6" s="44">
        <f t="shared" ref="L6:L51" si="3">(K6*100)/Q6</f>
        <v>0</v>
      </c>
      <c r="M6" s="43">
        <v>8634</v>
      </c>
      <c r="N6" s="44">
        <f>(M6*100)/Q6</f>
        <v>19.416646052128545</v>
      </c>
      <c r="O6" s="43">
        <v>1350</v>
      </c>
      <c r="P6" s="44">
        <f t="shared" ref="P6:P51" si="4">(O6*100)/Q6</f>
        <v>3.0359592506802797</v>
      </c>
      <c r="Q6" s="45">
        <f>SUM(C6+E6+G6+I6+K6+M6+O6)</f>
        <v>44467</v>
      </c>
      <c r="R6" s="21"/>
    </row>
    <row r="7" spans="1:18" ht="12.95" customHeight="1" x14ac:dyDescent="0.2">
      <c r="A7" s="46"/>
      <c r="B7" s="18">
        <v>1951</v>
      </c>
      <c r="C7" s="19">
        <v>10488</v>
      </c>
      <c r="D7" s="20">
        <f t="shared" ref="D7:D51" si="5">(C7*100)/Q7</f>
        <v>20.228359821015275</v>
      </c>
      <c r="E7" s="19">
        <v>30574</v>
      </c>
      <c r="F7" s="20">
        <f t="shared" si="0"/>
        <v>58.968523376022219</v>
      </c>
      <c r="G7" s="19">
        <v>0</v>
      </c>
      <c r="H7" s="20">
        <f t="shared" si="1"/>
        <v>0</v>
      </c>
      <c r="I7" s="19">
        <v>0</v>
      </c>
      <c r="J7" s="20">
        <f t="shared" si="2"/>
        <v>0</v>
      </c>
      <c r="K7" s="19">
        <v>0</v>
      </c>
      <c r="L7" s="20">
        <f t="shared" si="3"/>
        <v>0</v>
      </c>
      <c r="M7" s="19">
        <v>9416</v>
      </c>
      <c r="N7" s="20">
        <f t="shared" ref="N7:N51" si="6">(M7*100)/Q7</f>
        <v>18.160777657768861</v>
      </c>
      <c r="O7" s="19">
        <v>1370</v>
      </c>
      <c r="P7" s="20">
        <f t="shared" si="4"/>
        <v>2.6423391451936431</v>
      </c>
      <c r="Q7" s="47">
        <f t="shared" ref="Q7:Q51" si="7">SUM(C7+E7+G7+I7+K7+M7+O7)</f>
        <v>51848</v>
      </c>
      <c r="R7" s="21"/>
    </row>
    <row r="8" spans="1:18" ht="12.95" customHeight="1" x14ac:dyDescent="0.2">
      <c r="A8" s="46"/>
      <c r="B8" s="18">
        <v>1952</v>
      </c>
      <c r="C8" s="19">
        <v>12770</v>
      </c>
      <c r="D8" s="20">
        <f t="shared" si="5"/>
        <v>22.490313490665727</v>
      </c>
      <c r="E8" s="19">
        <v>32294</v>
      </c>
      <c r="F8" s="20">
        <f t="shared" si="0"/>
        <v>56.875660443818248</v>
      </c>
      <c r="G8" s="19">
        <v>0</v>
      </c>
      <c r="H8" s="20">
        <f t="shared" si="1"/>
        <v>0</v>
      </c>
      <c r="I8" s="19">
        <v>0</v>
      </c>
      <c r="J8" s="20">
        <f t="shared" si="2"/>
        <v>0</v>
      </c>
      <c r="K8" s="19">
        <v>0</v>
      </c>
      <c r="L8" s="20">
        <f t="shared" si="3"/>
        <v>0</v>
      </c>
      <c r="M8" s="19">
        <v>10309</v>
      </c>
      <c r="N8" s="20">
        <f t="shared" si="6"/>
        <v>18.156040859457555</v>
      </c>
      <c r="O8" s="19">
        <v>1407</v>
      </c>
      <c r="P8" s="20">
        <f t="shared" si="4"/>
        <v>2.4779852060584715</v>
      </c>
      <c r="Q8" s="47">
        <f t="shared" si="7"/>
        <v>56780</v>
      </c>
      <c r="R8" s="21"/>
    </row>
    <row r="9" spans="1:18" ht="12.95" customHeight="1" x14ac:dyDescent="0.2">
      <c r="A9" s="46"/>
      <c r="B9" s="18">
        <v>1953</v>
      </c>
      <c r="C9" s="19">
        <v>14580</v>
      </c>
      <c r="D9" s="20">
        <f t="shared" si="5"/>
        <v>23.873851746328043</v>
      </c>
      <c r="E9" s="19">
        <v>35750</v>
      </c>
      <c r="F9" s="20">
        <f t="shared" si="0"/>
        <v>58.538422491853744</v>
      </c>
      <c r="G9" s="19">
        <v>0</v>
      </c>
      <c r="H9" s="20">
        <f t="shared" si="1"/>
        <v>0</v>
      </c>
      <c r="I9" s="19">
        <v>0</v>
      </c>
      <c r="J9" s="20">
        <f t="shared" si="2"/>
        <v>0</v>
      </c>
      <c r="K9" s="19">
        <v>0</v>
      </c>
      <c r="L9" s="20">
        <f t="shared" si="3"/>
        <v>0</v>
      </c>
      <c r="M9" s="19">
        <v>9384</v>
      </c>
      <c r="N9" s="20">
        <f t="shared" si="6"/>
        <v>15.365721864714841</v>
      </c>
      <c r="O9" s="19">
        <v>1357</v>
      </c>
      <c r="P9" s="20">
        <f t="shared" si="4"/>
        <v>2.2220038971033715</v>
      </c>
      <c r="Q9" s="47">
        <f t="shared" si="7"/>
        <v>61071</v>
      </c>
      <c r="R9" s="21"/>
    </row>
    <row r="10" spans="1:18" ht="12.95" customHeight="1" x14ac:dyDescent="0.2">
      <c r="A10" s="46"/>
      <c r="B10" s="18">
        <v>1954</v>
      </c>
      <c r="C10" s="19">
        <v>16540</v>
      </c>
      <c r="D10" s="20">
        <f t="shared" si="5"/>
        <v>24.138585251236847</v>
      </c>
      <c r="E10" s="19">
        <v>39833</v>
      </c>
      <c r="F10" s="20">
        <f t="shared" si="0"/>
        <v>58.132543307891012</v>
      </c>
      <c r="G10" s="19">
        <v>0</v>
      </c>
      <c r="H10" s="20">
        <f t="shared" si="1"/>
        <v>0</v>
      </c>
      <c r="I10" s="19">
        <v>0</v>
      </c>
      <c r="J10" s="20">
        <f t="shared" si="2"/>
        <v>0</v>
      </c>
      <c r="K10" s="19">
        <v>0</v>
      </c>
      <c r="L10" s="20">
        <f t="shared" si="3"/>
        <v>0</v>
      </c>
      <c r="M10" s="19">
        <v>10842</v>
      </c>
      <c r="N10" s="20">
        <f t="shared" si="6"/>
        <v>15.822886414383911</v>
      </c>
      <c r="O10" s="19">
        <v>1306</v>
      </c>
      <c r="P10" s="20">
        <f t="shared" si="4"/>
        <v>1.9059850264882299</v>
      </c>
      <c r="Q10" s="47">
        <f t="shared" si="7"/>
        <v>68521</v>
      </c>
      <c r="R10" s="21"/>
    </row>
    <row r="11" spans="1:18" ht="12.95" customHeight="1" x14ac:dyDescent="0.2">
      <c r="A11" s="46"/>
      <c r="B11" s="18">
        <v>1955</v>
      </c>
      <c r="C11" s="19">
        <v>20275</v>
      </c>
      <c r="D11" s="20">
        <f t="shared" si="5"/>
        <v>26.488725144365183</v>
      </c>
      <c r="E11" s="19">
        <v>42918</v>
      </c>
      <c r="F11" s="20">
        <f t="shared" si="0"/>
        <v>56.071176608920595</v>
      </c>
      <c r="G11" s="19">
        <v>0</v>
      </c>
      <c r="H11" s="20">
        <f t="shared" si="1"/>
        <v>0</v>
      </c>
      <c r="I11" s="19">
        <v>0</v>
      </c>
      <c r="J11" s="20">
        <f t="shared" si="2"/>
        <v>0</v>
      </c>
      <c r="K11" s="19">
        <v>0</v>
      </c>
      <c r="L11" s="20">
        <f t="shared" si="3"/>
        <v>0</v>
      </c>
      <c r="M11" s="19">
        <v>12002</v>
      </c>
      <c r="N11" s="20">
        <f t="shared" si="6"/>
        <v>15.680280107653315</v>
      </c>
      <c r="O11" s="19">
        <v>1347</v>
      </c>
      <c r="P11" s="20">
        <f t="shared" si="4"/>
        <v>1.7598181390609078</v>
      </c>
      <c r="Q11" s="47">
        <f t="shared" si="7"/>
        <v>76542</v>
      </c>
      <c r="R11" s="21"/>
    </row>
    <row r="12" spans="1:18" ht="12.95" customHeight="1" x14ac:dyDescent="0.2">
      <c r="A12" s="46"/>
      <c r="B12" s="18">
        <v>1956</v>
      </c>
      <c r="C12" s="19">
        <v>22912</v>
      </c>
      <c r="D12" s="20">
        <f t="shared" si="5"/>
        <v>26.931847567999625</v>
      </c>
      <c r="E12" s="19">
        <v>47838</v>
      </c>
      <c r="F12" s="20">
        <f t="shared" si="0"/>
        <v>56.231045912969883</v>
      </c>
      <c r="G12" s="19">
        <v>0</v>
      </c>
      <c r="H12" s="20">
        <f t="shared" si="1"/>
        <v>0</v>
      </c>
      <c r="I12" s="19">
        <v>0</v>
      </c>
      <c r="J12" s="20">
        <f t="shared" si="2"/>
        <v>0</v>
      </c>
      <c r="K12" s="19">
        <v>0</v>
      </c>
      <c r="L12" s="20">
        <f t="shared" si="3"/>
        <v>0</v>
      </c>
      <c r="M12" s="19">
        <v>12955</v>
      </c>
      <c r="N12" s="20">
        <f t="shared" si="6"/>
        <v>15.227919223264452</v>
      </c>
      <c r="O12" s="19">
        <v>1369</v>
      </c>
      <c r="P12" s="20">
        <f t="shared" si="4"/>
        <v>1.6091872957660389</v>
      </c>
      <c r="Q12" s="47">
        <f t="shared" si="7"/>
        <v>85074</v>
      </c>
      <c r="R12" s="21"/>
    </row>
    <row r="13" spans="1:18" ht="12.95" customHeight="1" x14ac:dyDescent="0.2">
      <c r="A13" s="46"/>
      <c r="B13" s="18">
        <v>1957</v>
      </c>
      <c r="C13" s="19">
        <v>25249</v>
      </c>
      <c r="D13" s="20">
        <f t="shared" si="5"/>
        <v>27.512449195297091</v>
      </c>
      <c r="E13" s="19">
        <v>52876</v>
      </c>
      <c r="F13" s="20">
        <f t="shared" si="0"/>
        <v>57.616074444553412</v>
      </c>
      <c r="G13" s="19">
        <v>0</v>
      </c>
      <c r="H13" s="20">
        <f t="shared" si="1"/>
        <v>0</v>
      </c>
      <c r="I13" s="19">
        <v>0</v>
      </c>
      <c r="J13" s="20">
        <f t="shared" si="2"/>
        <v>0</v>
      </c>
      <c r="K13" s="19">
        <v>0</v>
      </c>
      <c r="L13" s="20">
        <f t="shared" si="3"/>
        <v>0</v>
      </c>
      <c r="M13" s="19">
        <v>12295</v>
      </c>
      <c r="N13" s="20">
        <f t="shared" si="6"/>
        <v>13.397186536345112</v>
      </c>
      <c r="O13" s="19">
        <v>1353</v>
      </c>
      <c r="P13" s="20">
        <f t="shared" si="4"/>
        <v>1.4742898238043869</v>
      </c>
      <c r="Q13" s="47">
        <f t="shared" si="7"/>
        <v>91773</v>
      </c>
      <c r="R13" s="21"/>
    </row>
    <row r="14" spans="1:18" ht="12.95" customHeight="1" x14ac:dyDescent="0.2">
      <c r="A14" s="46"/>
      <c r="B14" s="18">
        <v>1958</v>
      </c>
      <c r="C14" s="19">
        <v>25417</v>
      </c>
      <c r="D14" s="20">
        <f t="shared" si="5"/>
        <v>26.678632532460036</v>
      </c>
      <c r="E14" s="19">
        <v>55169</v>
      </c>
      <c r="F14" s="20">
        <f t="shared" si="0"/>
        <v>57.907442978450945</v>
      </c>
      <c r="G14" s="19">
        <v>0</v>
      </c>
      <c r="H14" s="20">
        <f t="shared" si="1"/>
        <v>0</v>
      </c>
      <c r="I14" s="19">
        <v>0</v>
      </c>
      <c r="J14" s="20">
        <f t="shared" si="2"/>
        <v>0</v>
      </c>
      <c r="K14" s="19">
        <v>0</v>
      </c>
      <c r="L14" s="20">
        <f t="shared" si="3"/>
        <v>0</v>
      </c>
      <c r="M14" s="19">
        <v>13162</v>
      </c>
      <c r="N14" s="20">
        <f t="shared" si="6"/>
        <v>13.815326804589015</v>
      </c>
      <c r="O14" s="19">
        <v>1523</v>
      </c>
      <c r="P14" s="20">
        <f t="shared" si="4"/>
        <v>1.5985976845000052</v>
      </c>
      <c r="Q14" s="47">
        <f t="shared" si="7"/>
        <v>95271</v>
      </c>
      <c r="R14" s="21"/>
    </row>
    <row r="15" spans="1:18" ht="12.95" customHeight="1" x14ac:dyDescent="0.2">
      <c r="A15" s="46"/>
      <c r="B15" s="18">
        <v>1959</v>
      </c>
      <c r="C15" s="19">
        <v>28604</v>
      </c>
      <c r="D15" s="20">
        <f t="shared" si="5"/>
        <v>26.93256501515922</v>
      </c>
      <c r="E15" s="19">
        <v>64384</v>
      </c>
      <c r="F15" s="20">
        <f t="shared" si="0"/>
        <v>60.621810443854393</v>
      </c>
      <c r="G15" s="19">
        <v>0</v>
      </c>
      <c r="H15" s="20">
        <f t="shared" si="1"/>
        <v>0</v>
      </c>
      <c r="I15" s="19">
        <v>0</v>
      </c>
      <c r="J15" s="20">
        <f t="shared" si="2"/>
        <v>0</v>
      </c>
      <c r="K15" s="19">
        <v>0</v>
      </c>
      <c r="L15" s="20">
        <f t="shared" si="3"/>
        <v>0</v>
      </c>
      <c r="M15" s="19">
        <v>11094</v>
      </c>
      <c r="N15" s="20">
        <f t="shared" si="6"/>
        <v>10.445737528953167</v>
      </c>
      <c r="O15" s="19">
        <v>2124</v>
      </c>
      <c r="P15" s="20">
        <f t="shared" si="4"/>
        <v>1.9998870120332184</v>
      </c>
      <c r="Q15" s="47">
        <f t="shared" si="7"/>
        <v>106206</v>
      </c>
      <c r="R15" s="21"/>
    </row>
    <row r="16" spans="1:18" ht="12.95" customHeight="1" x14ac:dyDescent="0.2">
      <c r="A16" s="46"/>
      <c r="B16" s="18">
        <v>1960</v>
      </c>
      <c r="C16" s="19">
        <v>32690</v>
      </c>
      <c r="D16" s="20">
        <f t="shared" si="5"/>
        <v>27.464356826602369</v>
      </c>
      <c r="E16" s="19">
        <v>65225</v>
      </c>
      <c r="F16" s="20">
        <f t="shared" si="0"/>
        <v>54.798491098658289</v>
      </c>
      <c r="G16" s="19">
        <v>83</v>
      </c>
      <c r="H16" s="20">
        <f t="shared" si="1"/>
        <v>6.9732077595839603E-2</v>
      </c>
      <c r="I16" s="19">
        <v>3351</v>
      </c>
      <c r="J16" s="20">
        <f t="shared" si="2"/>
        <v>2.8153276147428734</v>
      </c>
      <c r="K16" s="19">
        <v>0</v>
      </c>
      <c r="L16" s="20">
        <f t="shared" si="3"/>
        <v>0</v>
      </c>
      <c r="M16" s="19">
        <v>12992</v>
      </c>
      <c r="N16" s="20">
        <f t="shared" si="6"/>
        <v>10.915170507531904</v>
      </c>
      <c r="O16" s="19">
        <v>4686</v>
      </c>
      <c r="P16" s="20">
        <f t="shared" si="4"/>
        <v>3.9369218748687271</v>
      </c>
      <c r="Q16" s="47">
        <f t="shared" si="7"/>
        <v>119027</v>
      </c>
      <c r="R16" s="21"/>
    </row>
    <row r="17" spans="1:18" ht="12.95" customHeight="1" x14ac:dyDescent="0.2">
      <c r="A17" s="46"/>
      <c r="B17" s="18">
        <v>1961</v>
      </c>
      <c r="C17" s="19">
        <v>34755</v>
      </c>
      <c r="D17" s="20">
        <f t="shared" si="5"/>
        <v>27.30143518118475</v>
      </c>
      <c r="E17" s="19">
        <v>69770</v>
      </c>
      <c r="F17" s="20">
        <f t="shared" si="0"/>
        <v>54.807110706121712</v>
      </c>
      <c r="G17" s="19">
        <v>152</v>
      </c>
      <c r="H17" s="20">
        <f t="shared" si="1"/>
        <v>0.11940204711667622</v>
      </c>
      <c r="I17" s="19">
        <v>4932</v>
      </c>
      <c r="J17" s="20">
        <f t="shared" si="2"/>
        <v>3.8742822130226786</v>
      </c>
      <c r="K17" s="19">
        <v>24</v>
      </c>
      <c r="L17" s="20">
        <f t="shared" si="3"/>
        <v>1.8852954807896245E-2</v>
      </c>
      <c r="M17" s="19">
        <v>12919</v>
      </c>
      <c r="N17" s="20">
        <f t="shared" si="6"/>
        <v>10.148388465133817</v>
      </c>
      <c r="O17" s="19">
        <v>4749</v>
      </c>
      <c r="P17" s="20">
        <f t="shared" si="4"/>
        <v>3.7305284326124695</v>
      </c>
      <c r="Q17" s="47">
        <f t="shared" si="7"/>
        <v>127301</v>
      </c>
      <c r="R17" s="21"/>
    </row>
    <row r="18" spans="1:18" ht="12.95" customHeight="1" x14ac:dyDescent="0.2">
      <c r="A18" s="46"/>
      <c r="B18" s="18">
        <v>1962</v>
      </c>
      <c r="C18" s="19">
        <v>38119</v>
      </c>
      <c r="D18" s="20">
        <f t="shared" si="5"/>
        <v>27.548203393750182</v>
      </c>
      <c r="E18" s="19">
        <v>76714</v>
      </c>
      <c r="F18" s="20">
        <f t="shared" si="0"/>
        <v>55.440407018761022</v>
      </c>
      <c r="G18" s="19">
        <v>144</v>
      </c>
      <c r="H18" s="20">
        <f t="shared" si="1"/>
        <v>0.10406729685196427</v>
      </c>
      <c r="I18" s="19">
        <v>6537</v>
      </c>
      <c r="J18" s="20">
        <f t="shared" si="2"/>
        <v>4.7242216633422949</v>
      </c>
      <c r="K18" s="19">
        <v>100</v>
      </c>
      <c r="L18" s="20">
        <f t="shared" si="3"/>
        <v>7.2268956147197416E-2</v>
      </c>
      <c r="M18" s="19">
        <v>12546</v>
      </c>
      <c r="N18" s="20">
        <f t="shared" si="6"/>
        <v>9.0668632382273877</v>
      </c>
      <c r="O18" s="19">
        <v>4212</v>
      </c>
      <c r="P18" s="20">
        <f t="shared" si="4"/>
        <v>3.043968432919955</v>
      </c>
      <c r="Q18" s="47">
        <f t="shared" si="7"/>
        <v>138372</v>
      </c>
      <c r="R18" s="21"/>
    </row>
    <row r="19" spans="1:18" ht="12.95" customHeight="1" x14ac:dyDescent="0.2">
      <c r="A19" s="46"/>
      <c r="B19" s="18">
        <v>1963</v>
      </c>
      <c r="C19" s="19">
        <v>42111</v>
      </c>
      <c r="D19" s="20">
        <f t="shared" si="5"/>
        <v>27.993379068283343</v>
      </c>
      <c r="E19" s="19">
        <v>81231</v>
      </c>
      <c r="F19" s="20">
        <f t="shared" si="0"/>
        <v>53.998484365028716</v>
      </c>
      <c r="G19" s="19">
        <v>620</v>
      </c>
      <c r="H19" s="20">
        <f t="shared" si="1"/>
        <v>0.41214635184003401</v>
      </c>
      <c r="I19" s="19">
        <v>9538</v>
      </c>
      <c r="J19" s="20">
        <f t="shared" si="2"/>
        <v>6.3404062965326524</v>
      </c>
      <c r="K19" s="19">
        <v>57</v>
      </c>
      <c r="L19" s="20">
        <f t="shared" si="3"/>
        <v>3.7890874282067645E-2</v>
      </c>
      <c r="M19" s="19">
        <v>12378</v>
      </c>
      <c r="N19" s="20">
        <f t="shared" si="6"/>
        <v>8.2283024888321634</v>
      </c>
      <c r="O19" s="19">
        <v>4497</v>
      </c>
      <c r="P19" s="20">
        <f t="shared" si="4"/>
        <v>2.9893905552010209</v>
      </c>
      <c r="Q19" s="47">
        <f t="shared" si="7"/>
        <v>150432</v>
      </c>
      <c r="R19" s="21"/>
    </row>
    <row r="20" spans="1:18" ht="12.95" customHeight="1" x14ac:dyDescent="0.2">
      <c r="A20" s="46"/>
      <c r="B20" s="18">
        <v>1964</v>
      </c>
      <c r="C20" s="19">
        <v>46937</v>
      </c>
      <c r="D20" s="20">
        <f t="shared" si="5"/>
        <v>28.558824961059191</v>
      </c>
      <c r="E20" s="19">
        <v>85717</v>
      </c>
      <c r="F20" s="20">
        <f t="shared" si="0"/>
        <v>52.154522001557631</v>
      </c>
      <c r="G20" s="19">
        <v>1573</v>
      </c>
      <c r="H20" s="20">
        <f t="shared" si="1"/>
        <v>0.95709209501557635</v>
      </c>
      <c r="I20" s="19">
        <v>12515</v>
      </c>
      <c r="J20" s="20">
        <f t="shared" si="2"/>
        <v>7.6147536993769469</v>
      </c>
      <c r="K20" s="19">
        <v>104</v>
      </c>
      <c r="L20" s="20">
        <f t="shared" si="3"/>
        <v>6.3278816199376947E-2</v>
      </c>
      <c r="M20" s="19">
        <v>12102</v>
      </c>
      <c r="N20" s="20">
        <f t="shared" si="6"/>
        <v>7.3634637850467293</v>
      </c>
      <c r="O20" s="19">
        <v>5404</v>
      </c>
      <c r="P20" s="20">
        <f t="shared" si="4"/>
        <v>3.2880646417445485</v>
      </c>
      <c r="Q20" s="47">
        <f t="shared" si="7"/>
        <v>164352</v>
      </c>
      <c r="R20" s="21"/>
    </row>
    <row r="21" spans="1:18" ht="12.95" customHeight="1" x14ac:dyDescent="0.2">
      <c r="A21" s="46"/>
      <c r="B21" s="18">
        <v>1965</v>
      </c>
      <c r="C21" s="19">
        <v>46699</v>
      </c>
      <c r="D21" s="20">
        <f t="shared" si="5"/>
        <v>27.097017523500057</v>
      </c>
      <c r="E21" s="19">
        <v>84671</v>
      </c>
      <c r="F21" s="20">
        <f t="shared" si="0"/>
        <v>49.130207728907976</v>
      </c>
      <c r="G21" s="19">
        <v>2343</v>
      </c>
      <c r="H21" s="20">
        <f t="shared" si="1"/>
        <v>1.3595218753626552</v>
      </c>
      <c r="I21" s="19">
        <v>16979</v>
      </c>
      <c r="J21" s="20">
        <f t="shared" si="2"/>
        <v>9.852036671695485</v>
      </c>
      <c r="K21" s="19">
        <v>118</v>
      </c>
      <c r="L21" s="20">
        <f t="shared" si="3"/>
        <v>6.8469304862481137E-2</v>
      </c>
      <c r="M21" s="19">
        <v>15365</v>
      </c>
      <c r="N21" s="20">
        <f t="shared" si="6"/>
        <v>8.9155158407798538</v>
      </c>
      <c r="O21" s="19">
        <v>6165</v>
      </c>
      <c r="P21" s="20">
        <f t="shared" si="4"/>
        <v>3.5772310548914934</v>
      </c>
      <c r="Q21" s="47">
        <f t="shared" si="7"/>
        <v>172340</v>
      </c>
      <c r="R21" s="21"/>
    </row>
    <row r="22" spans="1:18" ht="12.95" customHeight="1" x14ac:dyDescent="0.2">
      <c r="A22" s="46"/>
      <c r="B22" s="18">
        <v>1966</v>
      </c>
      <c r="C22" s="19">
        <v>47536</v>
      </c>
      <c r="D22" s="20">
        <f t="shared" si="5"/>
        <v>26.724535345244387</v>
      </c>
      <c r="E22" s="19">
        <v>81868</v>
      </c>
      <c r="F22" s="20">
        <f t="shared" si="0"/>
        <v>46.025838514903811</v>
      </c>
      <c r="G22" s="19">
        <v>3009</v>
      </c>
      <c r="H22" s="20">
        <f t="shared" si="1"/>
        <v>1.6916468961174764</v>
      </c>
      <c r="I22" s="19">
        <v>21772</v>
      </c>
      <c r="J22" s="20">
        <f t="shared" si="2"/>
        <v>12.240125032326253</v>
      </c>
      <c r="K22" s="19">
        <v>265</v>
      </c>
      <c r="L22" s="20">
        <f t="shared" si="3"/>
        <v>0.14898186356634471</v>
      </c>
      <c r="M22" s="19">
        <v>16997</v>
      </c>
      <c r="N22" s="20">
        <f t="shared" si="6"/>
        <v>9.555640509574193</v>
      </c>
      <c r="O22" s="19">
        <v>6427</v>
      </c>
      <c r="P22" s="20">
        <f t="shared" si="4"/>
        <v>3.6132318382675379</v>
      </c>
      <c r="Q22" s="47">
        <f t="shared" si="7"/>
        <v>177874</v>
      </c>
      <c r="R22" s="21"/>
    </row>
    <row r="23" spans="1:18" ht="12.95" customHeight="1" x14ac:dyDescent="0.2">
      <c r="A23" s="46"/>
      <c r="B23" s="18">
        <v>1967</v>
      </c>
      <c r="C23" s="19">
        <v>49297</v>
      </c>
      <c r="D23" s="20">
        <f t="shared" si="5"/>
        <v>26.693054510209496</v>
      </c>
      <c r="E23" s="19">
        <v>85032</v>
      </c>
      <c r="F23" s="20">
        <f t="shared" si="0"/>
        <v>46.042635679902098</v>
      </c>
      <c r="G23" s="19">
        <v>3748</v>
      </c>
      <c r="H23" s="20">
        <f t="shared" si="1"/>
        <v>2.0294453679588047</v>
      </c>
      <c r="I23" s="19">
        <v>21743</v>
      </c>
      <c r="J23" s="20">
        <f t="shared" si="2"/>
        <v>11.773273915562511</v>
      </c>
      <c r="K23" s="19">
        <v>1225</v>
      </c>
      <c r="L23" s="20">
        <f t="shared" si="3"/>
        <v>0.66330591668877681</v>
      </c>
      <c r="M23" s="19">
        <v>16544</v>
      </c>
      <c r="N23" s="20">
        <f t="shared" si="6"/>
        <v>8.9581494577135707</v>
      </c>
      <c r="O23" s="19">
        <v>7092</v>
      </c>
      <c r="P23" s="20">
        <f t="shared" si="4"/>
        <v>3.8401351519647391</v>
      </c>
      <c r="Q23" s="47">
        <f t="shared" si="7"/>
        <v>184681</v>
      </c>
      <c r="R23" s="21"/>
    </row>
    <row r="24" spans="1:18" ht="12.95" customHeight="1" x14ac:dyDescent="0.2">
      <c r="A24" s="46"/>
      <c r="B24" s="18">
        <v>1968</v>
      </c>
      <c r="C24" s="19">
        <v>55309</v>
      </c>
      <c r="D24" s="20">
        <f t="shared" si="5"/>
        <v>27.20815029442004</v>
      </c>
      <c r="E24" s="19">
        <v>90190</v>
      </c>
      <c r="F24" s="20">
        <f t="shared" si="0"/>
        <v>44.367156792813887</v>
      </c>
      <c r="G24" s="19">
        <v>6430</v>
      </c>
      <c r="H24" s="20">
        <f t="shared" si="1"/>
        <v>3.1631091936777169</v>
      </c>
      <c r="I24" s="19">
        <v>24224</v>
      </c>
      <c r="J24" s="20">
        <f t="shared" si="2"/>
        <v>11.916509659043394</v>
      </c>
      <c r="K24" s="19">
        <v>1767</v>
      </c>
      <c r="L24" s="20">
        <f t="shared" si="3"/>
        <v>0.86924011589868211</v>
      </c>
      <c r="M24" s="19">
        <v>16760</v>
      </c>
      <c r="N24" s="20">
        <f t="shared" si="6"/>
        <v>8.2447449589484503</v>
      </c>
      <c r="O24" s="19">
        <v>8601</v>
      </c>
      <c r="P24" s="20">
        <f t="shared" si="4"/>
        <v>4.2310889851978297</v>
      </c>
      <c r="Q24" s="47">
        <f t="shared" si="7"/>
        <v>203281</v>
      </c>
      <c r="R24" s="21"/>
    </row>
    <row r="25" spans="1:18" ht="12.95" customHeight="1" x14ac:dyDescent="0.2">
      <c r="A25" s="46"/>
      <c r="B25" s="18">
        <v>1969</v>
      </c>
      <c r="C25" s="19">
        <v>59754</v>
      </c>
      <c r="D25" s="20">
        <f t="shared" si="5"/>
        <v>26.433974784339746</v>
      </c>
      <c r="E25" s="19">
        <v>97895</v>
      </c>
      <c r="F25" s="20">
        <f t="shared" si="0"/>
        <v>43.306790533067904</v>
      </c>
      <c r="G25" s="19">
        <v>9532</v>
      </c>
      <c r="H25" s="20">
        <f t="shared" si="1"/>
        <v>4.216766202167662</v>
      </c>
      <c r="I25" s="19">
        <v>29218</v>
      </c>
      <c r="J25" s="20">
        <f t="shared" si="2"/>
        <v>12.92545896925459</v>
      </c>
      <c r="K25" s="19">
        <v>4937</v>
      </c>
      <c r="L25" s="20">
        <f t="shared" si="3"/>
        <v>2.1840300818403007</v>
      </c>
      <c r="M25" s="19">
        <v>14590</v>
      </c>
      <c r="N25" s="20">
        <f t="shared" si="6"/>
        <v>6.454324264543243</v>
      </c>
      <c r="O25" s="19">
        <v>10124</v>
      </c>
      <c r="P25" s="20">
        <f t="shared" si="4"/>
        <v>4.4786551647865513</v>
      </c>
      <c r="Q25" s="47">
        <f t="shared" si="7"/>
        <v>226050</v>
      </c>
      <c r="R25" s="21"/>
    </row>
    <row r="26" spans="1:18" ht="12.95" customHeight="1" x14ac:dyDescent="0.2">
      <c r="A26" s="46"/>
      <c r="B26" s="18">
        <v>1970</v>
      </c>
      <c r="C26" s="19">
        <v>61477</v>
      </c>
      <c r="D26" s="20">
        <f t="shared" si="5"/>
        <v>25.340472539611877</v>
      </c>
      <c r="E26" s="19">
        <v>95582</v>
      </c>
      <c r="F26" s="20">
        <f t="shared" si="0"/>
        <v>39.398361115233058</v>
      </c>
      <c r="G26" s="19">
        <v>13142</v>
      </c>
      <c r="H26" s="20">
        <f t="shared" si="1"/>
        <v>5.4170582513066563</v>
      </c>
      <c r="I26" s="19">
        <v>36517</v>
      </c>
      <c r="J26" s="20">
        <f t="shared" si="2"/>
        <v>15.05210136683649</v>
      </c>
      <c r="K26" s="19">
        <v>6030</v>
      </c>
      <c r="L26" s="20">
        <f t="shared" si="3"/>
        <v>2.4855319780382845</v>
      </c>
      <c r="M26" s="19">
        <v>17757</v>
      </c>
      <c r="N26" s="20">
        <f t="shared" si="6"/>
        <v>7.3193352129396052</v>
      </c>
      <c r="O26" s="19">
        <v>12099</v>
      </c>
      <c r="P26" s="20">
        <f t="shared" si="4"/>
        <v>4.9871395360340305</v>
      </c>
      <c r="Q26" s="47">
        <f t="shared" si="7"/>
        <v>242604</v>
      </c>
      <c r="R26" s="21"/>
    </row>
    <row r="27" spans="1:18" ht="12.95" customHeight="1" x14ac:dyDescent="0.2">
      <c r="A27" s="46"/>
      <c r="B27" s="18">
        <v>1971</v>
      </c>
      <c r="C27" s="19">
        <v>63206</v>
      </c>
      <c r="D27" s="20">
        <f t="shared" si="5"/>
        <v>24.344363004702792</v>
      </c>
      <c r="E27" s="19">
        <v>108144</v>
      </c>
      <c r="F27" s="20">
        <f t="shared" si="0"/>
        <v>41.652640457877084</v>
      </c>
      <c r="G27" s="19">
        <v>19339</v>
      </c>
      <c r="H27" s="20">
        <f t="shared" si="1"/>
        <v>7.4485908956103426</v>
      </c>
      <c r="I27" s="19">
        <v>36942</v>
      </c>
      <c r="J27" s="20">
        <f t="shared" si="2"/>
        <v>14.228545677937705</v>
      </c>
      <c r="K27" s="19">
        <v>5812</v>
      </c>
      <c r="L27" s="20">
        <f t="shared" si="3"/>
        <v>2.2385444069128346</v>
      </c>
      <c r="M27" s="19">
        <v>14044</v>
      </c>
      <c r="N27" s="20">
        <f t="shared" si="6"/>
        <v>5.4091737182869668</v>
      </c>
      <c r="O27" s="19">
        <v>12146</v>
      </c>
      <c r="P27" s="20">
        <f t="shared" si="4"/>
        <v>4.6781418386722793</v>
      </c>
      <c r="Q27" s="47">
        <f t="shared" si="7"/>
        <v>259633</v>
      </c>
      <c r="R27" s="21"/>
    </row>
    <row r="28" spans="1:18" ht="12.95" customHeight="1" x14ac:dyDescent="0.2">
      <c r="A28" s="46"/>
      <c r="B28" s="18">
        <v>1972</v>
      </c>
      <c r="C28" s="19">
        <v>68859</v>
      </c>
      <c r="D28" s="20">
        <f t="shared" si="5"/>
        <v>25.060778547720258</v>
      </c>
      <c r="E28" s="19">
        <v>105762</v>
      </c>
      <c r="F28" s="20">
        <f t="shared" si="0"/>
        <v>38.49138182029931</v>
      </c>
      <c r="G28" s="19">
        <v>24598</v>
      </c>
      <c r="H28" s="20">
        <f t="shared" si="1"/>
        <v>8.9522797414546087</v>
      </c>
      <c r="I28" s="19">
        <v>40274</v>
      </c>
      <c r="J28" s="20">
        <f t="shared" si="2"/>
        <v>14.657456472369416</v>
      </c>
      <c r="K28" s="19">
        <v>9137</v>
      </c>
      <c r="L28" s="20">
        <f t="shared" si="3"/>
        <v>3.3253508414371398</v>
      </c>
      <c r="M28" s="19">
        <v>13689</v>
      </c>
      <c r="N28" s="20">
        <f t="shared" si="6"/>
        <v>4.9820211960635881</v>
      </c>
      <c r="O28" s="19">
        <v>12449</v>
      </c>
      <c r="P28" s="20">
        <f t="shared" si="4"/>
        <v>4.5307313806556806</v>
      </c>
      <c r="Q28" s="47">
        <f t="shared" si="7"/>
        <v>274768</v>
      </c>
      <c r="R28" s="21"/>
    </row>
    <row r="29" spans="1:18" ht="12.95" customHeight="1" x14ac:dyDescent="0.2">
      <c r="A29" s="46"/>
      <c r="B29" s="18">
        <v>1973</v>
      </c>
      <c r="C29" s="19">
        <v>77182</v>
      </c>
      <c r="D29" s="20">
        <f t="shared" si="5"/>
        <v>25.813809595478187</v>
      </c>
      <c r="E29" s="19">
        <v>101955</v>
      </c>
      <c r="F29" s="20">
        <f t="shared" si="0"/>
        <v>34.099232428635929</v>
      </c>
      <c r="G29" s="19">
        <v>35834</v>
      </c>
      <c r="H29" s="20">
        <f t="shared" si="1"/>
        <v>11.98481579959531</v>
      </c>
      <c r="I29" s="19">
        <v>42804</v>
      </c>
      <c r="J29" s="20">
        <f t="shared" si="2"/>
        <v>14.315958460843827</v>
      </c>
      <c r="K29" s="19">
        <v>11755</v>
      </c>
      <c r="L29" s="20">
        <f t="shared" si="3"/>
        <v>3.9315038713021955</v>
      </c>
      <c r="M29" s="19">
        <v>15516</v>
      </c>
      <c r="N29" s="20">
        <f t="shared" si="6"/>
        <v>5.1893844378668543</v>
      </c>
      <c r="O29" s="19">
        <v>13949</v>
      </c>
      <c r="P29" s="20">
        <f t="shared" si="4"/>
        <v>4.6652954062776972</v>
      </c>
      <c r="Q29" s="47">
        <f t="shared" si="7"/>
        <v>298995</v>
      </c>
      <c r="R29" s="21"/>
    </row>
    <row r="30" spans="1:18" ht="12.95" customHeight="1" x14ac:dyDescent="0.2">
      <c r="A30" s="46"/>
      <c r="B30" s="18">
        <v>1974</v>
      </c>
      <c r="C30" s="19">
        <v>83572</v>
      </c>
      <c r="D30" s="20">
        <f t="shared" si="5"/>
        <v>26.810817747265087</v>
      </c>
      <c r="E30" s="19">
        <v>97153</v>
      </c>
      <c r="F30" s="20">
        <f t="shared" si="0"/>
        <v>31.16775207725129</v>
      </c>
      <c r="G30" s="19">
        <v>54718</v>
      </c>
      <c r="H30" s="20">
        <f t="shared" si="1"/>
        <v>17.554136857976967</v>
      </c>
      <c r="I30" s="19">
        <v>30678</v>
      </c>
      <c r="J30" s="20">
        <f t="shared" si="2"/>
        <v>9.8418401719547006</v>
      </c>
      <c r="K30" s="19">
        <v>12136</v>
      </c>
      <c r="L30" s="20">
        <f t="shared" si="3"/>
        <v>3.8933624201982613</v>
      </c>
      <c r="M30" s="19">
        <v>17876</v>
      </c>
      <c r="N30" s="20">
        <f t="shared" si="6"/>
        <v>5.7348176189406823</v>
      </c>
      <c r="O30" s="19">
        <v>15577</v>
      </c>
      <c r="P30" s="20">
        <f t="shared" si="4"/>
        <v>4.9972731064130125</v>
      </c>
      <c r="Q30" s="47">
        <f t="shared" si="7"/>
        <v>311710</v>
      </c>
      <c r="R30" s="21"/>
    </row>
    <row r="31" spans="1:18" ht="12.95" customHeight="1" x14ac:dyDescent="0.2">
      <c r="A31" s="46"/>
      <c r="B31" s="18">
        <v>1975</v>
      </c>
      <c r="C31" s="19">
        <v>85942</v>
      </c>
      <c r="D31" s="20">
        <f t="shared" si="5"/>
        <v>28.476285776767551</v>
      </c>
      <c r="E31" s="19">
        <v>73826</v>
      </c>
      <c r="F31" s="20">
        <f t="shared" si="0"/>
        <v>24.461733189309548</v>
      </c>
      <c r="G31" s="19">
        <v>60273</v>
      </c>
      <c r="H31" s="20">
        <f t="shared" si="1"/>
        <v>19.971040616033029</v>
      </c>
      <c r="I31" s="19">
        <v>30034</v>
      </c>
      <c r="J31" s="20">
        <f t="shared" si="2"/>
        <v>9.9515576437531887</v>
      </c>
      <c r="K31" s="19">
        <v>21398</v>
      </c>
      <c r="L31" s="20">
        <f t="shared" si="3"/>
        <v>7.0900789259183172</v>
      </c>
      <c r="M31" s="19">
        <v>17110</v>
      </c>
      <c r="N31" s="20">
        <f t="shared" si="6"/>
        <v>5.6692798589803912</v>
      </c>
      <c r="O31" s="19">
        <v>13219</v>
      </c>
      <c r="P31" s="20">
        <f t="shared" si="4"/>
        <v>4.3800239892379773</v>
      </c>
      <c r="Q31" s="47">
        <f t="shared" si="7"/>
        <v>301802</v>
      </c>
      <c r="R31" s="21"/>
    </row>
    <row r="32" spans="1:18" ht="12.95" customHeight="1" x14ac:dyDescent="0.2">
      <c r="A32" s="46"/>
      <c r="B32" s="18">
        <v>1976</v>
      </c>
      <c r="C32" s="19">
        <v>97468</v>
      </c>
      <c r="D32" s="20">
        <f t="shared" si="5"/>
        <v>29.212560429910294</v>
      </c>
      <c r="E32" s="19">
        <v>93586</v>
      </c>
      <c r="F32" s="20">
        <f t="shared" si="0"/>
        <v>28.049069237017122</v>
      </c>
      <c r="G32" s="19">
        <v>56216</v>
      </c>
      <c r="H32" s="20">
        <f t="shared" si="1"/>
        <v>16.848743147780166</v>
      </c>
      <c r="I32" s="19">
        <v>34052</v>
      </c>
      <c r="J32" s="20">
        <f t="shared" si="2"/>
        <v>10.20587380226644</v>
      </c>
      <c r="K32" s="19">
        <v>24262</v>
      </c>
      <c r="L32" s="20">
        <f t="shared" si="3"/>
        <v>7.2716700983962284</v>
      </c>
      <c r="M32" s="19">
        <v>14052</v>
      </c>
      <c r="N32" s="20">
        <f t="shared" si="6"/>
        <v>4.211586358200635</v>
      </c>
      <c r="O32" s="19">
        <v>14015</v>
      </c>
      <c r="P32" s="20">
        <f t="shared" si="4"/>
        <v>4.2004969264291132</v>
      </c>
      <c r="Q32" s="47">
        <f t="shared" si="7"/>
        <v>333651</v>
      </c>
      <c r="R32" s="21"/>
    </row>
    <row r="33" spans="1:18" ht="12.95" customHeight="1" x14ac:dyDescent="0.2">
      <c r="A33" s="46"/>
      <c r="B33" s="18">
        <v>1977</v>
      </c>
      <c r="C33" s="19">
        <v>88999</v>
      </c>
      <c r="D33" s="20">
        <f t="shared" si="5"/>
        <v>26.541591738016635</v>
      </c>
      <c r="E33" s="19">
        <v>92119</v>
      </c>
      <c r="F33" s="20">
        <f t="shared" si="0"/>
        <v>27.472049004082681</v>
      </c>
      <c r="G33" s="19">
        <v>58482</v>
      </c>
      <c r="H33" s="20">
        <f t="shared" si="1"/>
        <v>17.440705716049493</v>
      </c>
      <c r="I33" s="19">
        <v>29386</v>
      </c>
      <c r="J33" s="20">
        <f t="shared" si="2"/>
        <v>8.7635952630182015</v>
      </c>
      <c r="K33" s="19">
        <v>36050</v>
      </c>
      <c r="L33" s="20">
        <f t="shared" si="3"/>
        <v>10.750956551820803</v>
      </c>
      <c r="M33" s="19">
        <v>17588</v>
      </c>
      <c r="N33" s="20">
        <f t="shared" si="6"/>
        <v>5.2451546139646128</v>
      </c>
      <c r="O33" s="19">
        <v>12695</v>
      </c>
      <c r="P33" s="20">
        <f t="shared" si="4"/>
        <v>3.7859471130475755</v>
      </c>
      <c r="Q33" s="47">
        <f t="shared" si="7"/>
        <v>335319</v>
      </c>
      <c r="R33" s="21"/>
    </row>
    <row r="34" spans="1:18" ht="12.95" customHeight="1" x14ac:dyDescent="0.2">
      <c r="A34" s="46"/>
      <c r="B34" s="18">
        <v>1978</v>
      </c>
      <c r="C34" s="19">
        <v>90292</v>
      </c>
      <c r="D34" s="20">
        <f t="shared" si="5"/>
        <v>25.547350253232604</v>
      </c>
      <c r="E34" s="19">
        <v>101348</v>
      </c>
      <c r="F34" s="20">
        <f t="shared" si="0"/>
        <v>28.675551028492205</v>
      </c>
      <c r="G34" s="19">
        <v>64516</v>
      </c>
      <c r="H34" s="20">
        <f t="shared" si="1"/>
        <v>18.254251195427667</v>
      </c>
      <c r="I34" s="19">
        <v>31137</v>
      </c>
      <c r="J34" s="20">
        <f t="shared" si="2"/>
        <v>8.8099482217129275</v>
      </c>
      <c r="K34" s="19">
        <v>35942</v>
      </c>
      <c r="L34" s="20">
        <f t="shared" si="3"/>
        <v>10.169481934187816</v>
      </c>
      <c r="M34" s="19">
        <v>18496</v>
      </c>
      <c r="N34" s="20">
        <f t="shared" si="6"/>
        <v>5.2332852332852333</v>
      </c>
      <c r="O34" s="19">
        <v>11699</v>
      </c>
      <c r="P34" s="20">
        <f t="shared" si="4"/>
        <v>3.3101321336615452</v>
      </c>
      <c r="Q34" s="47">
        <f t="shared" si="7"/>
        <v>353430</v>
      </c>
      <c r="R34" s="21"/>
    </row>
    <row r="35" spans="1:18" ht="12.95" customHeight="1" x14ac:dyDescent="0.2">
      <c r="A35" s="46"/>
      <c r="B35" s="18">
        <v>1979</v>
      </c>
      <c r="C35" s="19">
        <v>93383</v>
      </c>
      <c r="D35" s="20">
        <f t="shared" si="5"/>
        <v>25.090546611353524</v>
      </c>
      <c r="E35" s="19">
        <v>106660</v>
      </c>
      <c r="F35" s="20">
        <f t="shared" si="0"/>
        <v>28.657868151237022</v>
      </c>
      <c r="G35" s="19">
        <v>69534</v>
      </c>
      <c r="H35" s="20">
        <f t="shared" si="1"/>
        <v>18.682694581174903</v>
      </c>
      <c r="I35" s="19">
        <v>27734</v>
      </c>
      <c r="J35" s="20">
        <f t="shared" si="2"/>
        <v>7.4516905616576743</v>
      </c>
      <c r="K35" s="19">
        <v>42291</v>
      </c>
      <c r="L35" s="20">
        <f t="shared" si="3"/>
        <v>11.362928014100552</v>
      </c>
      <c r="M35" s="19">
        <v>18502</v>
      </c>
      <c r="N35" s="20">
        <f t="shared" si="6"/>
        <v>4.9711970423231522</v>
      </c>
      <c r="O35" s="19">
        <v>14080</v>
      </c>
      <c r="P35" s="20">
        <f t="shared" si="4"/>
        <v>3.7830750381531715</v>
      </c>
      <c r="Q35" s="47">
        <f t="shared" si="7"/>
        <v>372184</v>
      </c>
      <c r="R35" s="21"/>
    </row>
    <row r="36" spans="1:18" ht="12.95" customHeight="1" x14ac:dyDescent="0.2">
      <c r="A36" s="46"/>
      <c r="B36" s="18">
        <v>1980</v>
      </c>
      <c r="C36" s="19">
        <v>94935</v>
      </c>
      <c r="D36" s="20">
        <f t="shared" si="5"/>
        <v>25.743688477913061</v>
      </c>
      <c r="E36" s="19">
        <v>111070</v>
      </c>
      <c r="F36" s="20">
        <f t="shared" si="0"/>
        <v>30.1190443908127</v>
      </c>
      <c r="G36" s="19">
        <v>61038</v>
      </c>
      <c r="H36" s="20">
        <f t="shared" si="1"/>
        <v>16.55178024242753</v>
      </c>
      <c r="I36" s="19">
        <v>25731</v>
      </c>
      <c r="J36" s="20">
        <f t="shared" si="2"/>
        <v>6.9775198633294462</v>
      </c>
      <c r="K36" s="19">
        <v>43700</v>
      </c>
      <c r="L36" s="20">
        <f t="shared" si="3"/>
        <v>11.85020473465846</v>
      </c>
      <c r="M36" s="19">
        <v>18650</v>
      </c>
      <c r="N36" s="20">
        <f t="shared" si="6"/>
        <v>5.0573528215418824</v>
      </c>
      <c r="O36" s="19">
        <v>13646</v>
      </c>
      <c r="P36" s="20">
        <f t="shared" si="4"/>
        <v>3.7004094693169183</v>
      </c>
      <c r="Q36" s="47">
        <f t="shared" si="7"/>
        <v>368770</v>
      </c>
      <c r="R36" s="21"/>
    </row>
    <row r="37" spans="1:18" ht="12.95" customHeight="1" x14ac:dyDescent="0.2">
      <c r="A37" s="46"/>
      <c r="B37" s="18">
        <v>1981</v>
      </c>
      <c r="C37" s="19">
        <v>97575</v>
      </c>
      <c r="D37" s="20">
        <f t="shared" si="5"/>
        <v>26.456712128196092</v>
      </c>
      <c r="E37" s="19">
        <v>118017</v>
      </c>
      <c r="F37" s="20">
        <f t="shared" si="0"/>
        <v>31.999403486890269</v>
      </c>
      <c r="G37" s="19">
        <v>47015</v>
      </c>
      <c r="H37" s="20">
        <f t="shared" si="1"/>
        <v>12.747756297280443</v>
      </c>
      <c r="I37" s="19">
        <v>19866</v>
      </c>
      <c r="J37" s="20">
        <f t="shared" si="2"/>
        <v>5.3865133808736205</v>
      </c>
      <c r="K37" s="19">
        <v>53631</v>
      </c>
      <c r="L37" s="20">
        <f t="shared" si="3"/>
        <v>14.541633903636018</v>
      </c>
      <c r="M37" s="19">
        <v>19959</v>
      </c>
      <c r="N37" s="20">
        <f t="shared" si="6"/>
        <v>5.4117296168758982</v>
      </c>
      <c r="O37" s="19">
        <v>12747</v>
      </c>
      <c r="P37" s="20">
        <f t="shared" si="4"/>
        <v>3.4562511862476613</v>
      </c>
      <c r="Q37" s="47">
        <f t="shared" si="7"/>
        <v>368810</v>
      </c>
      <c r="R37" s="21"/>
    </row>
    <row r="38" spans="1:18" ht="12.95" customHeight="1" x14ac:dyDescent="0.2">
      <c r="A38" s="46"/>
      <c r="B38" s="18">
        <v>1982</v>
      </c>
      <c r="C38" s="19">
        <v>93961</v>
      </c>
      <c r="D38" s="20">
        <f t="shared" si="5"/>
        <v>25.611035851252598</v>
      </c>
      <c r="E38" s="19">
        <v>122241</v>
      </c>
      <c r="F38" s="20">
        <f t="shared" si="0"/>
        <v>33.319341359638244</v>
      </c>
      <c r="G38" s="19">
        <v>37272</v>
      </c>
      <c r="H38" s="20">
        <f t="shared" si="1"/>
        <v>10.159263186299496</v>
      </c>
      <c r="I38" s="19">
        <v>17372</v>
      </c>
      <c r="J38" s="20">
        <f t="shared" si="2"/>
        <v>4.7351019551511815</v>
      </c>
      <c r="K38" s="19">
        <v>63577</v>
      </c>
      <c r="L38" s="20">
        <f t="shared" si="3"/>
        <v>17.32924113531238</v>
      </c>
      <c r="M38" s="19">
        <v>19646</v>
      </c>
      <c r="N38" s="20">
        <f t="shared" si="6"/>
        <v>5.3549282184492348</v>
      </c>
      <c r="O38" s="19">
        <v>12808</v>
      </c>
      <c r="P38" s="20">
        <f t="shared" si="4"/>
        <v>3.4910882938968646</v>
      </c>
      <c r="Q38" s="47">
        <f t="shared" si="7"/>
        <v>366877</v>
      </c>
      <c r="R38" s="21"/>
    </row>
    <row r="39" spans="1:18" ht="12.95" customHeight="1" x14ac:dyDescent="0.2">
      <c r="A39" s="46"/>
      <c r="B39" s="18">
        <v>1983</v>
      </c>
      <c r="C39" s="19">
        <v>94886</v>
      </c>
      <c r="D39" s="20">
        <f t="shared" si="5"/>
        <v>25.383279875231732</v>
      </c>
      <c r="E39" s="19">
        <v>132632</v>
      </c>
      <c r="F39" s="20">
        <f t="shared" si="0"/>
        <v>35.48084202529072</v>
      </c>
      <c r="G39" s="19">
        <v>36851</v>
      </c>
      <c r="H39" s="20">
        <f t="shared" si="1"/>
        <v>9.8581376249622146</v>
      </c>
      <c r="I39" s="19">
        <v>12609</v>
      </c>
      <c r="J39" s="20">
        <f t="shared" si="2"/>
        <v>3.373076912787945</v>
      </c>
      <c r="K39" s="19">
        <v>65833</v>
      </c>
      <c r="L39" s="20">
        <f t="shared" si="3"/>
        <v>17.611212023123862</v>
      </c>
      <c r="M39" s="19">
        <v>18933</v>
      </c>
      <c r="N39" s="20">
        <f t="shared" si="6"/>
        <v>5.0648318811812327</v>
      </c>
      <c r="O39" s="19">
        <v>12069</v>
      </c>
      <c r="P39" s="20">
        <f t="shared" si="4"/>
        <v>3.2286196574222941</v>
      </c>
      <c r="Q39" s="47">
        <f t="shared" si="7"/>
        <v>373813</v>
      </c>
      <c r="R39" s="21"/>
    </row>
    <row r="40" spans="1:18" ht="12.95" customHeight="1" x14ac:dyDescent="0.2">
      <c r="A40" s="46"/>
      <c r="B40" s="18">
        <v>1984</v>
      </c>
      <c r="C40" s="19">
        <v>94836</v>
      </c>
      <c r="D40" s="20">
        <f t="shared" si="5"/>
        <v>24.016166773027017</v>
      </c>
      <c r="E40" s="19">
        <v>133377</v>
      </c>
      <c r="F40" s="20">
        <f t="shared" si="0"/>
        <v>33.776248214665571</v>
      </c>
      <c r="G40" s="19">
        <v>33473</v>
      </c>
      <c r="H40" s="20">
        <f t="shared" si="1"/>
        <v>8.4766665653710955</v>
      </c>
      <c r="I40" s="19">
        <v>9025</v>
      </c>
      <c r="J40" s="20">
        <f t="shared" si="2"/>
        <v>2.285481305902493</v>
      </c>
      <c r="K40" s="19">
        <v>92577</v>
      </c>
      <c r="L40" s="20">
        <f t="shared" si="3"/>
        <v>23.444100039505273</v>
      </c>
      <c r="M40" s="19">
        <v>18470</v>
      </c>
      <c r="N40" s="20">
        <f t="shared" si="6"/>
        <v>4.6773229606669302</v>
      </c>
      <c r="O40" s="19">
        <v>13126</v>
      </c>
      <c r="P40" s="20">
        <f t="shared" si="4"/>
        <v>3.3240141408616202</v>
      </c>
      <c r="Q40" s="47">
        <f t="shared" si="7"/>
        <v>394884</v>
      </c>
      <c r="R40" s="21"/>
    </row>
    <row r="41" spans="1:18" ht="12.95" customHeight="1" x14ac:dyDescent="0.2">
      <c r="A41" s="46"/>
      <c r="B41" s="18">
        <v>1985</v>
      </c>
      <c r="C41" s="19">
        <v>88952</v>
      </c>
      <c r="D41" s="20">
        <f t="shared" si="5"/>
        <v>21.764300010276337</v>
      </c>
      <c r="E41" s="19">
        <v>128506</v>
      </c>
      <c r="F41" s="20">
        <f t="shared" si="0"/>
        <v>31.44216135804221</v>
      </c>
      <c r="G41" s="19">
        <v>24733</v>
      </c>
      <c r="H41" s="20">
        <f t="shared" si="1"/>
        <v>6.051538269562962</v>
      </c>
      <c r="I41" s="19">
        <v>9415</v>
      </c>
      <c r="J41" s="20">
        <f t="shared" si="2"/>
        <v>2.3036118872734925</v>
      </c>
      <c r="K41" s="19">
        <v>125902</v>
      </c>
      <c r="L41" s="20">
        <f t="shared" si="3"/>
        <v>30.805028553532367</v>
      </c>
      <c r="M41" s="19">
        <v>17613</v>
      </c>
      <c r="N41" s="20">
        <f t="shared" si="6"/>
        <v>4.309454718061394</v>
      </c>
      <c r="O41" s="19">
        <v>13585</v>
      </c>
      <c r="P41" s="20">
        <f t="shared" si="4"/>
        <v>3.3239052032512366</v>
      </c>
      <c r="Q41" s="47">
        <f t="shared" si="7"/>
        <v>408706</v>
      </c>
      <c r="R41" s="21"/>
    </row>
    <row r="42" spans="1:18" ht="12.95" customHeight="1" x14ac:dyDescent="0.2">
      <c r="A42" s="46"/>
      <c r="B42" s="18">
        <v>1986</v>
      </c>
      <c r="C42" s="19">
        <v>83214</v>
      </c>
      <c r="D42" s="20">
        <f t="shared" si="5"/>
        <v>20.382299775146596</v>
      </c>
      <c r="E42" s="19">
        <v>135695</v>
      </c>
      <c r="F42" s="20">
        <f t="shared" si="0"/>
        <v>33.23690926993676</v>
      </c>
      <c r="G42" s="19">
        <v>25350</v>
      </c>
      <c r="H42" s="20">
        <f t="shared" si="1"/>
        <v>6.2091871475949505</v>
      </c>
      <c r="I42" s="19">
        <v>12512</v>
      </c>
      <c r="J42" s="20">
        <f t="shared" si="2"/>
        <v>3.0646686229076141</v>
      </c>
      <c r="K42" s="19">
        <v>119580</v>
      </c>
      <c r="L42" s="20">
        <f t="shared" si="3"/>
        <v>29.289727775518902</v>
      </c>
      <c r="M42" s="19">
        <v>18544</v>
      </c>
      <c r="N42" s="20">
        <f t="shared" si="6"/>
        <v>4.5421367441814899</v>
      </c>
      <c r="O42" s="19">
        <v>13371</v>
      </c>
      <c r="P42" s="20">
        <f t="shared" si="4"/>
        <v>3.2750706647136916</v>
      </c>
      <c r="Q42" s="47">
        <f t="shared" si="7"/>
        <v>408266</v>
      </c>
      <c r="R42" s="21"/>
    </row>
    <row r="43" spans="1:18" ht="12.95" customHeight="1" x14ac:dyDescent="0.2">
      <c r="A43" s="46"/>
      <c r="B43" s="18">
        <v>1987</v>
      </c>
      <c r="C43" s="19">
        <v>77813</v>
      </c>
      <c r="D43" s="20">
        <f t="shared" si="5"/>
        <v>18.603889428157469</v>
      </c>
      <c r="E43" s="19">
        <v>135809</v>
      </c>
      <c r="F43" s="20">
        <f t="shared" si="0"/>
        <v>32.469839478604321</v>
      </c>
      <c r="G43" s="19">
        <v>28717</v>
      </c>
      <c r="H43" s="20">
        <f t="shared" si="1"/>
        <v>6.8657922546155277</v>
      </c>
      <c r="I43" s="19">
        <v>12374</v>
      </c>
      <c r="J43" s="20">
        <f t="shared" si="2"/>
        <v>2.9584327526765519</v>
      </c>
      <c r="K43" s="19">
        <v>130515</v>
      </c>
      <c r="L43" s="20">
        <f t="shared" si="3"/>
        <v>31.204125643735267</v>
      </c>
      <c r="M43" s="19">
        <v>20587</v>
      </c>
      <c r="N43" s="20">
        <f t="shared" si="6"/>
        <v>4.9220345142518322</v>
      </c>
      <c r="O43" s="19">
        <v>12447</v>
      </c>
      <c r="P43" s="20">
        <f t="shared" si="4"/>
        <v>2.9758859279590304</v>
      </c>
      <c r="Q43" s="47">
        <f t="shared" si="7"/>
        <v>418262</v>
      </c>
      <c r="R43" s="21"/>
    </row>
    <row r="44" spans="1:18" ht="12.95" customHeight="1" x14ac:dyDescent="0.2">
      <c r="A44" s="46"/>
      <c r="B44" s="18">
        <v>1988</v>
      </c>
      <c r="C44" s="19">
        <v>80129</v>
      </c>
      <c r="D44" s="20">
        <f t="shared" si="5"/>
        <v>18.584343776382074</v>
      </c>
      <c r="E44" s="19">
        <v>130664</v>
      </c>
      <c r="F44" s="20">
        <f t="shared" si="0"/>
        <v>30.304941971036541</v>
      </c>
      <c r="G44" s="19">
        <v>29339</v>
      </c>
      <c r="H44" s="20">
        <f t="shared" si="1"/>
        <v>6.8046033527845555</v>
      </c>
      <c r="I44" s="19">
        <v>11137</v>
      </c>
      <c r="J44" s="20">
        <f t="shared" si="2"/>
        <v>2.5830078577988886</v>
      </c>
      <c r="K44" s="19">
        <v>145082</v>
      </c>
      <c r="L44" s="20">
        <f t="shared" si="3"/>
        <v>33.648913174569309</v>
      </c>
      <c r="M44" s="19">
        <v>20714</v>
      </c>
      <c r="N44" s="20">
        <f t="shared" si="6"/>
        <v>4.8042044326520763</v>
      </c>
      <c r="O44" s="19">
        <v>14099</v>
      </c>
      <c r="P44" s="20">
        <f t="shared" si="4"/>
        <v>3.2699854347765585</v>
      </c>
      <c r="Q44" s="47">
        <f t="shared" si="7"/>
        <v>431164</v>
      </c>
      <c r="R44" s="21"/>
    </row>
    <row r="45" spans="1:18" ht="12.95" customHeight="1" x14ac:dyDescent="0.2">
      <c r="A45" s="46"/>
      <c r="B45" s="18">
        <v>1989</v>
      </c>
      <c r="C45" s="19">
        <v>82843</v>
      </c>
      <c r="D45" s="20">
        <f t="shared" si="5"/>
        <v>18.789777134640072</v>
      </c>
      <c r="E45" s="19">
        <v>130332</v>
      </c>
      <c r="F45" s="20">
        <f t="shared" si="0"/>
        <v>29.560846824860398</v>
      </c>
      <c r="G45" s="19">
        <v>34737</v>
      </c>
      <c r="H45" s="20">
        <f t="shared" si="1"/>
        <v>7.8787645102904555</v>
      </c>
      <c r="I45" s="19">
        <v>9855</v>
      </c>
      <c r="J45" s="20">
        <f t="shared" si="2"/>
        <v>2.2352311439937944</v>
      </c>
      <c r="K45" s="19">
        <v>149390</v>
      </c>
      <c r="L45" s="20">
        <f t="shared" si="3"/>
        <v>33.883427762682189</v>
      </c>
      <c r="M45" s="19">
        <v>19146</v>
      </c>
      <c r="N45" s="20">
        <f t="shared" si="6"/>
        <v>4.3425403838564369</v>
      </c>
      <c r="O45" s="19">
        <v>14591</v>
      </c>
      <c r="P45" s="20">
        <f t="shared" si="4"/>
        <v>3.3094122396766568</v>
      </c>
      <c r="Q45" s="47">
        <f t="shared" si="7"/>
        <v>440894</v>
      </c>
      <c r="R45" s="21"/>
    </row>
    <row r="46" spans="1:18" ht="12.95" customHeight="1" x14ac:dyDescent="0.2">
      <c r="A46" s="46"/>
      <c r="B46" s="18">
        <v>1990</v>
      </c>
      <c r="C46" s="19">
        <v>82590</v>
      </c>
      <c r="D46" s="20">
        <f t="shared" si="5"/>
        <v>18.373993868661206</v>
      </c>
      <c r="E46" s="19">
        <v>140543</v>
      </c>
      <c r="F46" s="20">
        <f t="shared" si="0"/>
        <v>31.266935709931612</v>
      </c>
      <c r="G46" s="19">
        <v>35909</v>
      </c>
      <c r="H46" s="20">
        <f t="shared" si="1"/>
        <v>7.9887606953596713</v>
      </c>
      <c r="I46" s="19">
        <v>9779</v>
      </c>
      <c r="J46" s="20">
        <f t="shared" si="2"/>
        <v>2.1755574045482255</v>
      </c>
      <c r="K46" s="19">
        <v>147159</v>
      </c>
      <c r="L46" s="20">
        <f t="shared" si="3"/>
        <v>32.738812976368983</v>
      </c>
      <c r="M46" s="19">
        <v>18366</v>
      </c>
      <c r="N46" s="20">
        <f t="shared" si="6"/>
        <v>4.0859277320720633</v>
      </c>
      <c r="O46" s="19">
        <v>15148</v>
      </c>
      <c r="P46" s="20">
        <f t="shared" si="4"/>
        <v>3.3700116130582387</v>
      </c>
      <c r="Q46" s="47">
        <f t="shared" si="7"/>
        <v>449494</v>
      </c>
      <c r="R46" s="21"/>
    </row>
    <row r="47" spans="1:18" ht="12.95" customHeight="1" x14ac:dyDescent="0.2">
      <c r="A47" s="46"/>
      <c r="B47" s="18">
        <v>1991</v>
      </c>
      <c r="C47" s="19">
        <v>83987</v>
      </c>
      <c r="D47" s="20">
        <f t="shared" si="5"/>
        <v>18.310546981453342</v>
      </c>
      <c r="E47" s="19">
        <v>149423</v>
      </c>
      <c r="F47" s="20">
        <f t="shared" si="0"/>
        <v>32.576670932521729</v>
      </c>
      <c r="G47" s="19">
        <v>33772</v>
      </c>
      <c r="H47" s="20">
        <f t="shared" si="1"/>
        <v>7.362851306245517</v>
      </c>
      <c r="I47" s="19">
        <v>12111</v>
      </c>
      <c r="J47" s="20">
        <f t="shared" si="2"/>
        <v>2.6403971387522045</v>
      </c>
      <c r="K47" s="19">
        <v>147429</v>
      </c>
      <c r="L47" s="20">
        <f t="shared" si="3"/>
        <v>32.141946145578302</v>
      </c>
      <c r="M47" s="19">
        <v>16995</v>
      </c>
      <c r="N47" s="20">
        <f t="shared" si="6"/>
        <v>3.7051894453879712</v>
      </c>
      <c r="O47" s="19">
        <v>14964</v>
      </c>
      <c r="P47" s="20">
        <f t="shared" si="4"/>
        <v>3.2623980500609355</v>
      </c>
      <c r="Q47" s="47">
        <f t="shared" si="7"/>
        <v>458681</v>
      </c>
      <c r="R47" s="21"/>
    </row>
    <row r="48" spans="1:18" ht="12.95" customHeight="1" x14ac:dyDescent="0.2">
      <c r="A48" s="46"/>
      <c r="B48" s="18">
        <v>1992</v>
      </c>
      <c r="C48" s="19">
        <v>86311</v>
      </c>
      <c r="D48" s="20">
        <f t="shared" si="5"/>
        <v>18.664985662446856</v>
      </c>
      <c r="E48" s="19">
        <v>141514</v>
      </c>
      <c r="F48" s="20">
        <f t="shared" si="0"/>
        <v>30.602782739575538</v>
      </c>
      <c r="G48" s="19">
        <v>30621</v>
      </c>
      <c r="H48" s="20">
        <f t="shared" si="1"/>
        <v>6.62187352677857</v>
      </c>
      <c r="I48" s="19">
        <v>10732</v>
      </c>
      <c r="J48" s="20">
        <f t="shared" si="2"/>
        <v>2.3208238362361651</v>
      </c>
      <c r="K48" s="19">
        <v>158804</v>
      </c>
      <c r="L48" s="20">
        <f t="shared" si="3"/>
        <v>34.341791696761831</v>
      </c>
      <c r="M48" s="19">
        <v>19493</v>
      </c>
      <c r="N48" s="20">
        <f t="shared" si="6"/>
        <v>4.2154136265143096</v>
      </c>
      <c r="O48" s="19">
        <v>14947</v>
      </c>
      <c r="P48" s="20">
        <f t="shared" si="4"/>
        <v>3.2323289116867278</v>
      </c>
      <c r="Q48" s="47">
        <f t="shared" si="7"/>
        <v>462422</v>
      </c>
      <c r="R48" s="21"/>
    </row>
    <row r="49" spans="1:18" ht="12.95" customHeight="1" x14ac:dyDescent="0.2">
      <c r="A49" s="46"/>
      <c r="B49" s="18">
        <v>1993</v>
      </c>
      <c r="C49" s="19">
        <v>81341</v>
      </c>
      <c r="D49" s="20">
        <f t="shared" si="5"/>
        <v>17.966858687777208</v>
      </c>
      <c r="E49" s="19">
        <v>145863</v>
      </c>
      <c r="F49" s="20">
        <f t="shared" si="0"/>
        <v>32.218683182838262</v>
      </c>
      <c r="G49" s="19">
        <v>30094</v>
      </c>
      <c r="H49" s="20">
        <f t="shared" si="1"/>
        <v>6.6472583979784767</v>
      </c>
      <c r="I49" s="19">
        <v>7944</v>
      </c>
      <c r="J49" s="20">
        <f t="shared" si="2"/>
        <v>1.7546959763920058</v>
      </c>
      <c r="K49" s="19">
        <v>153476</v>
      </c>
      <c r="L49" s="20">
        <f t="shared" si="3"/>
        <v>33.900266826880596</v>
      </c>
      <c r="M49" s="19">
        <v>19779</v>
      </c>
      <c r="N49" s="20">
        <f t="shared" si="6"/>
        <v>4.3688484034563801</v>
      </c>
      <c r="O49" s="19">
        <v>14231</v>
      </c>
      <c r="P49" s="20">
        <f t="shared" si="4"/>
        <v>3.1433885246770688</v>
      </c>
      <c r="Q49" s="47">
        <f t="shared" si="7"/>
        <v>452728</v>
      </c>
      <c r="R49" s="21"/>
    </row>
    <row r="50" spans="1:18" ht="12.95" customHeight="1" x14ac:dyDescent="0.2">
      <c r="A50" s="46"/>
      <c r="B50" s="18">
        <v>1994</v>
      </c>
      <c r="C50" s="19">
        <v>83019</v>
      </c>
      <c r="D50" s="20">
        <f t="shared" si="5"/>
        <v>18.329281943607306</v>
      </c>
      <c r="E50" s="19">
        <v>143386</v>
      </c>
      <c r="F50" s="20">
        <f t="shared" si="0"/>
        <v>31.657360613426768</v>
      </c>
      <c r="G50" s="19">
        <v>31132</v>
      </c>
      <c r="H50" s="20">
        <f t="shared" si="1"/>
        <v>6.8734531308300824</v>
      </c>
      <c r="I50" s="19">
        <v>7469</v>
      </c>
      <c r="J50" s="20">
        <f t="shared" si="2"/>
        <v>1.6490370497934563</v>
      </c>
      <c r="K50" s="19">
        <v>151203</v>
      </c>
      <c r="L50" s="20">
        <f t="shared" si="3"/>
        <v>33.383230558296958</v>
      </c>
      <c r="M50" s="19">
        <v>20711</v>
      </c>
      <c r="N50" s="20">
        <f t="shared" si="6"/>
        <v>4.5726611779719208</v>
      </c>
      <c r="O50" s="19">
        <v>16011</v>
      </c>
      <c r="P50" s="20">
        <f t="shared" si="4"/>
        <v>3.5349755260735081</v>
      </c>
      <c r="Q50" s="47">
        <f t="shared" si="7"/>
        <v>452931</v>
      </c>
      <c r="R50" s="21"/>
    </row>
    <row r="51" spans="1:18" ht="18.75" customHeight="1" x14ac:dyDescent="0.2">
      <c r="A51" s="46"/>
      <c r="B51" s="22" t="s">
        <v>9</v>
      </c>
      <c r="C51" s="19">
        <v>83338</v>
      </c>
      <c r="D51" s="20">
        <f t="shared" si="5"/>
        <v>18.109712636684456</v>
      </c>
      <c r="E51" s="19">
        <v>144983</v>
      </c>
      <c r="F51" s="20">
        <f t="shared" si="0"/>
        <v>31.505441301740174</v>
      </c>
      <c r="G51" s="19">
        <v>31855</v>
      </c>
      <c r="H51" s="20">
        <f t="shared" si="1"/>
        <v>6.9222311075569776</v>
      </c>
      <c r="I51" s="19">
        <v>6560</v>
      </c>
      <c r="J51" s="20">
        <f t="shared" si="2"/>
        <v>1.4255167498218104</v>
      </c>
      <c r="K51" s="19">
        <v>154091</v>
      </c>
      <c r="L51" s="20">
        <f t="shared" si="3"/>
        <v>33.484649618413506</v>
      </c>
      <c r="M51" s="19">
        <v>22306</v>
      </c>
      <c r="N51" s="20">
        <f t="shared" si="6"/>
        <v>4.847191558159345</v>
      </c>
      <c r="O51" s="19">
        <v>17051</v>
      </c>
      <c r="P51" s="20">
        <f t="shared" si="4"/>
        <v>3.7052570276237331</v>
      </c>
      <c r="Q51" s="47">
        <f t="shared" si="7"/>
        <v>460184</v>
      </c>
      <c r="R51" s="21"/>
    </row>
    <row r="52" spans="1:18" ht="9" customHeight="1" x14ac:dyDescent="0.2">
      <c r="A52" s="46"/>
      <c r="B52" s="39"/>
      <c r="C52" s="23"/>
      <c r="D52" s="21"/>
      <c r="E52" s="23"/>
      <c r="F52" s="21"/>
      <c r="G52" s="23"/>
      <c r="H52" s="21"/>
      <c r="I52" s="23"/>
      <c r="J52" s="21"/>
      <c r="K52" s="23"/>
      <c r="L52" s="21"/>
      <c r="M52" s="23"/>
      <c r="N52" s="21"/>
      <c r="O52" s="23"/>
      <c r="P52" s="21"/>
      <c r="Q52" s="47"/>
      <c r="R52" s="21"/>
    </row>
    <row r="53" spans="1:18" ht="18.75" customHeight="1" x14ac:dyDescent="0.2">
      <c r="A53" s="46" t="s">
        <v>26</v>
      </c>
      <c r="Q53" s="48"/>
    </row>
    <row r="54" spans="1:18" ht="12" customHeight="1" x14ac:dyDescent="0.2">
      <c r="A54" s="46" t="s">
        <v>27</v>
      </c>
      <c r="K54" s="23"/>
      <c r="Q54" s="48"/>
    </row>
    <row r="55" spans="1:18" ht="7.5" customHeight="1" x14ac:dyDescent="0.2">
      <c r="A55" s="46"/>
      <c r="B55" s="39"/>
      <c r="C55" s="23"/>
      <c r="D55" s="21"/>
      <c r="E55" s="23"/>
      <c r="F55" s="21"/>
      <c r="G55" s="23"/>
      <c r="H55" s="21"/>
      <c r="I55" s="23"/>
      <c r="J55" s="21"/>
      <c r="K55" s="23"/>
      <c r="L55" s="21"/>
      <c r="M55" s="23"/>
      <c r="N55" s="21"/>
      <c r="O55" s="23"/>
      <c r="P55" s="21"/>
      <c r="Q55" s="47"/>
      <c r="R55" s="21"/>
    </row>
    <row r="56" spans="1:18" ht="18.75" customHeight="1" x14ac:dyDescent="0.2">
      <c r="A56" s="46" t="s">
        <v>28</v>
      </c>
      <c r="C56" s="11" t="s">
        <v>10</v>
      </c>
      <c r="K56" s="23"/>
      <c r="Q56" s="48"/>
    </row>
    <row r="57" spans="1:18" ht="11.1" customHeight="1" x14ac:dyDescent="0.2">
      <c r="A57" s="46"/>
      <c r="C57" s="11" t="s">
        <v>18</v>
      </c>
      <c r="K57" s="23"/>
      <c r="Q57" s="48"/>
    </row>
    <row r="58" spans="1:18" ht="18.75" customHeight="1" thickBot="1" x14ac:dyDescent="0.25">
      <c r="A58" s="49"/>
      <c r="B58" s="5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51"/>
    </row>
    <row r="59" spans="1:18" x14ac:dyDescent="0.2">
      <c r="K59" s="23"/>
    </row>
    <row r="60" spans="1:18" s="24" customFormat="1" x14ac:dyDescent="0.2">
      <c r="A60" s="52" t="s">
        <v>24</v>
      </c>
      <c r="K60" s="25"/>
    </row>
    <row r="61" spans="1:18" x14ac:dyDescent="0.2">
      <c r="A61" s="52" t="s">
        <v>25</v>
      </c>
      <c r="K61" s="23"/>
    </row>
    <row r="62" spans="1:18" x14ac:dyDescent="0.2">
      <c r="K62" s="23"/>
    </row>
    <row r="63" spans="1:18" x14ac:dyDescent="0.2">
      <c r="K63" s="23"/>
    </row>
    <row r="64" spans="1:18" x14ac:dyDescent="0.2">
      <c r="K64" s="23"/>
    </row>
    <row r="65" spans="11:11" x14ac:dyDescent="0.2">
      <c r="K65" s="23"/>
    </row>
    <row r="66" spans="11:11" x14ac:dyDescent="0.2">
      <c r="K66" s="23"/>
    </row>
    <row r="67" spans="11:11" x14ac:dyDescent="0.2">
      <c r="K67" s="23"/>
    </row>
    <row r="68" spans="11:11" x14ac:dyDescent="0.2">
      <c r="K68" s="23"/>
    </row>
    <row r="69" spans="11:11" x14ac:dyDescent="0.2">
      <c r="K69" s="23"/>
    </row>
    <row r="70" spans="11:11" x14ac:dyDescent="0.2">
      <c r="K70" s="23"/>
    </row>
    <row r="71" spans="11:11" x14ac:dyDescent="0.2">
      <c r="K71" s="23"/>
    </row>
    <row r="72" spans="11:11" x14ac:dyDescent="0.2">
      <c r="K72" s="23"/>
    </row>
    <row r="73" spans="11:11" x14ac:dyDescent="0.2">
      <c r="K73" s="23"/>
    </row>
    <row r="74" spans="11:11" x14ac:dyDescent="0.2">
      <c r="K74" s="23"/>
    </row>
    <row r="75" spans="11:11" x14ac:dyDescent="0.2">
      <c r="K75" s="23"/>
    </row>
    <row r="76" spans="11:11" x14ac:dyDescent="0.2">
      <c r="K76" s="23"/>
    </row>
    <row r="77" spans="11:11" x14ac:dyDescent="0.2">
      <c r="K77" s="23"/>
    </row>
    <row r="78" spans="11:11" x14ac:dyDescent="0.2">
      <c r="K78" s="23"/>
    </row>
    <row r="79" spans="11:11" x14ac:dyDescent="0.2">
      <c r="K79" s="23"/>
    </row>
    <row r="80" spans="11:11" x14ac:dyDescent="0.2">
      <c r="K80" s="23"/>
    </row>
    <row r="81" spans="11:11" x14ac:dyDescent="0.2">
      <c r="K81" s="23"/>
    </row>
    <row r="82" spans="11:11" x14ac:dyDescent="0.2">
      <c r="K82" s="23"/>
    </row>
    <row r="83" spans="11:11" x14ac:dyDescent="0.2">
      <c r="K83" s="23"/>
    </row>
    <row r="84" spans="11:11" x14ac:dyDescent="0.2">
      <c r="K84" s="23"/>
    </row>
    <row r="85" spans="11:11" x14ac:dyDescent="0.2">
      <c r="K85" s="23"/>
    </row>
    <row r="86" spans="11:11" x14ac:dyDescent="0.2">
      <c r="K86" s="23"/>
    </row>
    <row r="87" spans="11:11" x14ac:dyDescent="0.2">
      <c r="K87" s="23"/>
    </row>
  </sheetData>
  <phoneticPr fontId="0" type="noConversion"/>
  <printOptions horizontalCentered="1" verticalCentered="1"/>
  <pageMargins left="3.937007874015748E-2" right="3.937007874015748E-2" top="0.33" bottom="0.42" header="0.2" footer="0.22"/>
  <pageSetup paperSize="9" scale="64" orientation="landscape" horizontalDpi="4294967292" verticalDpi="4294967292" r:id="rId1"/>
  <headerFooter alignWithMargins="0">
    <oddHeader xml:space="preserve">&amp;C </oddHeader>
    <oddFooter>&amp;L&amp;"Arial,Standard"&amp;11Übersichten/Zeitreihen/Internet/&amp;F/&amp;A&amp;C &amp;R&amp;"Arial,Standard"&amp;11Statistik der Kohlenwirtschaft e.V., Köln</oddFooter>
  </headerFooter>
  <ignoredErrors>
    <ignoredError sqref="B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0"/>
  <sheetViews>
    <sheetView zoomScale="75" workbookViewId="0">
      <selection activeCell="G37" sqref="G37"/>
    </sheetView>
  </sheetViews>
  <sheetFormatPr baseColWidth="10" defaultColWidth="11.42578125" defaultRowHeight="12.75" x14ac:dyDescent="0.2"/>
  <cols>
    <col min="1" max="1" width="1.7109375" style="1" customWidth="1"/>
    <col min="2" max="2" width="6.7109375" style="1" customWidth="1"/>
    <col min="3" max="3" width="9.7109375" style="1" customWidth="1"/>
    <col min="4" max="4" width="6.7109375" style="1" customWidth="1"/>
    <col min="5" max="5" width="9.7109375" style="1" customWidth="1"/>
    <col min="6" max="6" width="6.7109375" style="1" customWidth="1"/>
    <col min="7" max="7" width="9.7109375" style="1" customWidth="1"/>
    <col min="8" max="8" width="6.7109375" style="1" customWidth="1"/>
    <col min="9" max="9" width="9.7109375" style="1" customWidth="1"/>
    <col min="10" max="10" width="6.7109375" style="1" customWidth="1"/>
    <col min="11" max="11" width="9.7109375" style="1" customWidth="1"/>
    <col min="12" max="12" width="6.7109375" style="1" customWidth="1"/>
    <col min="13" max="13" width="9.7109375" style="1" customWidth="1"/>
    <col min="14" max="14" width="6.7109375" style="1" customWidth="1"/>
    <col min="15" max="15" width="9.7109375" style="1" customWidth="1"/>
    <col min="16" max="16" width="6.7109375" style="1" customWidth="1"/>
    <col min="17" max="17" width="13" style="1" customWidth="1"/>
    <col min="18" max="16384" width="11.42578125" style="1"/>
  </cols>
  <sheetData>
    <row r="1" spans="1:17" ht="13.5" thickBot="1" x14ac:dyDescent="0.25"/>
    <row r="2" spans="1:17" ht="24" customHeight="1" x14ac:dyDescent="0.2">
      <c r="A2" s="53" t="s">
        <v>0</v>
      </c>
      <c r="B2" s="54"/>
      <c r="C2" s="55"/>
      <c r="D2" s="55"/>
      <c r="E2" s="56"/>
      <c r="F2" s="56"/>
      <c r="G2" s="57"/>
      <c r="H2" s="58"/>
      <c r="I2" s="58"/>
      <c r="J2" s="57"/>
      <c r="K2" s="57"/>
      <c r="L2" s="54"/>
      <c r="M2" s="54"/>
      <c r="N2" s="54"/>
      <c r="O2" s="54"/>
      <c r="P2" s="54"/>
      <c r="Q2" s="59"/>
    </row>
    <row r="3" spans="1:17" ht="24" customHeight="1" thickBot="1" x14ac:dyDescent="0.25">
      <c r="A3" s="60" t="s">
        <v>11</v>
      </c>
      <c r="B3" s="61"/>
      <c r="C3" s="61"/>
      <c r="D3" s="62"/>
      <c r="E3" s="62"/>
      <c r="F3" s="63"/>
      <c r="G3" s="61"/>
      <c r="H3" s="61"/>
      <c r="I3" s="64"/>
      <c r="J3" s="64"/>
      <c r="K3" s="64"/>
      <c r="L3" s="64"/>
      <c r="M3" s="64"/>
      <c r="N3" s="64"/>
      <c r="O3" s="64"/>
      <c r="P3" s="64"/>
      <c r="Q3" s="65"/>
    </row>
    <row r="4" spans="1:17" ht="21" customHeight="1" x14ac:dyDescent="0.2">
      <c r="A4" s="67"/>
      <c r="B4" s="68" t="s">
        <v>3</v>
      </c>
      <c r="C4" s="69" t="s">
        <v>12</v>
      </c>
      <c r="D4" s="70"/>
      <c r="E4" s="69" t="s">
        <v>4</v>
      </c>
      <c r="F4" s="70"/>
      <c r="G4" s="69" t="s">
        <v>13</v>
      </c>
      <c r="H4" s="70"/>
      <c r="I4" s="69" t="s">
        <v>14</v>
      </c>
      <c r="J4" s="70"/>
      <c r="K4" s="69" t="s">
        <v>5</v>
      </c>
      <c r="L4" s="70"/>
      <c r="M4" s="69" t="s">
        <v>2</v>
      </c>
      <c r="N4" s="70"/>
      <c r="O4" s="69" t="s">
        <v>15</v>
      </c>
      <c r="P4" s="70"/>
      <c r="Q4" s="71" t="s">
        <v>17</v>
      </c>
    </row>
    <row r="5" spans="1:17" s="2" customFormat="1" ht="21" customHeight="1" thickBot="1" x14ac:dyDescent="0.25">
      <c r="A5" s="72"/>
      <c r="B5" s="73"/>
      <c r="C5" s="74" t="s">
        <v>7</v>
      </c>
      <c r="D5" s="74" t="s">
        <v>8</v>
      </c>
      <c r="E5" s="74" t="s">
        <v>7</v>
      </c>
      <c r="F5" s="74" t="s">
        <v>8</v>
      </c>
      <c r="G5" s="74" t="s">
        <v>7</v>
      </c>
      <c r="H5" s="74" t="s">
        <v>8</v>
      </c>
      <c r="I5" s="74" t="s">
        <v>7</v>
      </c>
      <c r="J5" s="74" t="s">
        <v>8</v>
      </c>
      <c r="K5" s="74" t="s">
        <v>7</v>
      </c>
      <c r="L5" s="74" t="s">
        <v>8</v>
      </c>
      <c r="M5" s="74" t="s">
        <v>7</v>
      </c>
      <c r="N5" s="74" t="s">
        <v>8</v>
      </c>
      <c r="O5" s="74" t="s">
        <v>7</v>
      </c>
      <c r="P5" s="74" t="s">
        <v>8</v>
      </c>
      <c r="Q5" s="75" t="s">
        <v>7</v>
      </c>
    </row>
    <row r="6" spans="1:17" ht="18" customHeight="1" x14ac:dyDescent="0.2">
      <c r="A6" s="67"/>
      <c r="B6" s="68">
        <v>1979</v>
      </c>
      <c r="C6" s="76">
        <v>77642</v>
      </c>
      <c r="D6" s="77">
        <f t="shared" ref="D6:D22" si="0">(C6*100)/Q6</f>
        <v>80.171407919871967</v>
      </c>
      <c r="E6" s="76">
        <v>677</v>
      </c>
      <c r="F6" s="77">
        <f t="shared" ref="F6:F22" si="1">(E6*100)/Q6</f>
        <v>0.69905519128504312</v>
      </c>
      <c r="G6" s="76"/>
      <c r="H6" s="77">
        <f t="shared" ref="H6:H22" si="2">(G6*100)/Q6</f>
        <v>0</v>
      </c>
      <c r="I6" s="76">
        <v>2358</v>
      </c>
      <c r="J6" s="77">
        <f t="shared" ref="J6:J22" si="3">(I6*100)/Q6</f>
        <v>2.4348185244462801</v>
      </c>
      <c r="K6" s="76">
        <v>9773</v>
      </c>
      <c r="L6" s="77">
        <f t="shared" ref="L6:L22" si="4">(K6*100)/Q6</f>
        <v>10.091383138004026</v>
      </c>
      <c r="M6" s="76">
        <v>1331</v>
      </c>
      <c r="N6" s="77">
        <f>(M6*100)/Q6</f>
        <v>1.3743610924673448</v>
      </c>
      <c r="O6" s="76">
        <v>5064</v>
      </c>
      <c r="P6" s="77">
        <f t="shared" ref="P6:P22" si="5">(O6*100)/Q6</f>
        <v>5.2289741339253446</v>
      </c>
      <c r="Q6" s="78">
        <f>SUM(C6+E6+G6+I6+K6+M6+O6)</f>
        <v>96845</v>
      </c>
    </row>
    <row r="7" spans="1:17" ht="18" customHeight="1" x14ac:dyDescent="0.2">
      <c r="A7" s="79"/>
      <c r="B7" s="3">
        <v>1980</v>
      </c>
      <c r="C7" s="66">
        <v>77753</v>
      </c>
      <c r="D7" s="4">
        <f t="shared" si="0"/>
        <v>78.690996680430729</v>
      </c>
      <c r="E7" s="66">
        <v>447</v>
      </c>
      <c r="F7" s="4">
        <f t="shared" si="1"/>
        <v>0.45239251882438669</v>
      </c>
      <c r="G7" s="66"/>
      <c r="H7" s="4">
        <f t="shared" si="2"/>
        <v>0</v>
      </c>
      <c r="I7" s="66">
        <v>1221</v>
      </c>
      <c r="J7" s="4">
        <f t="shared" si="3"/>
        <v>1.2357299004129221</v>
      </c>
      <c r="K7" s="66">
        <v>11889</v>
      </c>
      <c r="L7" s="4">
        <f t="shared" si="4"/>
        <v>12.032426524168084</v>
      </c>
      <c r="M7" s="66">
        <v>1658</v>
      </c>
      <c r="N7" s="4">
        <f t="shared" ref="N7:N22" si="6">(M7*100)/Q7</f>
        <v>1.6780017812322889</v>
      </c>
      <c r="O7" s="66">
        <v>5840</v>
      </c>
      <c r="P7" s="4">
        <f t="shared" si="5"/>
        <v>5.9104525949315843</v>
      </c>
      <c r="Q7" s="80">
        <f t="shared" ref="Q7:Q22" si="7">SUM(C7+E7+G7+I7+K7+M7+O7)</f>
        <v>98808</v>
      </c>
    </row>
    <row r="8" spans="1:17" ht="18" customHeight="1" x14ac:dyDescent="0.2">
      <c r="A8" s="79"/>
      <c r="B8" s="3">
        <v>1981</v>
      </c>
      <c r="C8" s="66">
        <v>80433</v>
      </c>
      <c r="D8" s="4">
        <f t="shared" si="0"/>
        <v>79.858022239872909</v>
      </c>
      <c r="E8" s="66">
        <v>285</v>
      </c>
      <c r="F8" s="4">
        <f t="shared" si="1"/>
        <v>0.28296266878474979</v>
      </c>
      <c r="G8" s="66"/>
      <c r="H8" s="4">
        <f t="shared" si="2"/>
        <v>0</v>
      </c>
      <c r="I8" s="66">
        <v>926</v>
      </c>
      <c r="J8" s="4">
        <f t="shared" si="3"/>
        <v>0.91938046068308177</v>
      </c>
      <c r="K8" s="66">
        <v>11902</v>
      </c>
      <c r="L8" s="4">
        <f t="shared" si="4"/>
        <v>11.816918189038919</v>
      </c>
      <c r="M8" s="66">
        <v>1736</v>
      </c>
      <c r="N8" s="4">
        <f t="shared" si="6"/>
        <v>1.7235901509134233</v>
      </c>
      <c r="O8" s="66">
        <v>5438</v>
      </c>
      <c r="P8" s="4">
        <f t="shared" si="5"/>
        <v>5.39912629070691</v>
      </c>
      <c r="Q8" s="80">
        <f t="shared" si="7"/>
        <v>100720</v>
      </c>
    </row>
    <row r="9" spans="1:17" ht="18" customHeight="1" x14ac:dyDescent="0.2">
      <c r="A9" s="79"/>
      <c r="B9" s="3">
        <v>1982</v>
      </c>
      <c r="C9" s="66">
        <v>84340</v>
      </c>
      <c r="D9" s="4">
        <f t="shared" si="0"/>
        <v>81.958292033506311</v>
      </c>
      <c r="E9" s="66">
        <v>321</v>
      </c>
      <c r="F9" s="4">
        <f t="shared" si="1"/>
        <v>0.31193516413037142</v>
      </c>
      <c r="G9" s="66"/>
      <c r="H9" s="4">
        <f t="shared" si="2"/>
        <v>0</v>
      </c>
      <c r="I9" s="66">
        <v>703</v>
      </c>
      <c r="J9" s="4">
        <f t="shared" si="3"/>
        <v>0.68314772705187254</v>
      </c>
      <c r="K9" s="66">
        <v>10849</v>
      </c>
      <c r="L9" s="4">
        <f t="shared" si="4"/>
        <v>10.542631139097818</v>
      </c>
      <c r="M9" s="66">
        <v>1766</v>
      </c>
      <c r="N9" s="4">
        <f t="shared" si="6"/>
        <v>1.7161292830350028</v>
      </c>
      <c r="O9" s="66">
        <v>4927</v>
      </c>
      <c r="P9" s="4">
        <f t="shared" si="5"/>
        <v>4.7878646531786293</v>
      </c>
      <c r="Q9" s="80">
        <f t="shared" si="7"/>
        <v>102906</v>
      </c>
    </row>
    <row r="10" spans="1:17" ht="18" customHeight="1" x14ac:dyDescent="0.2">
      <c r="A10" s="79"/>
      <c r="B10" s="3">
        <v>1983</v>
      </c>
      <c r="C10" s="66">
        <v>85327</v>
      </c>
      <c r="D10" s="4">
        <f t="shared" si="0"/>
        <v>81.319571515706002</v>
      </c>
      <c r="E10" s="66">
        <v>259</v>
      </c>
      <c r="F10" s="4">
        <f t="shared" si="1"/>
        <v>0.24683592558706924</v>
      </c>
      <c r="G10" s="66"/>
      <c r="H10" s="4">
        <f t="shared" si="2"/>
        <v>0</v>
      </c>
      <c r="I10" s="66">
        <v>559</v>
      </c>
      <c r="J10" s="4">
        <f t="shared" si="3"/>
        <v>0.53274626410490999</v>
      </c>
      <c r="K10" s="66">
        <v>12230</v>
      </c>
      <c r="L10" s="4">
        <f t="shared" si="4"/>
        <v>11.655611466910644</v>
      </c>
      <c r="M10" s="66">
        <v>1701</v>
      </c>
      <c r="N10" s="4">
        <f t="shared" si="6"/>
        <v>1.6211116193961574</v>
      </c>
      <c r="O10" s="66">
        <v>4852</v>
      </c>
      <c r="P10" s="4">
        <f t="shared" si="5"/>
        <v>4.6241232082952122</v>
      </c>
      <c r="Q10" s="80">
        <f t="shared" si="7"/>
        <v>104928</v>
      </c>
    </row>
    <row r="11" spans="1:17" ht="18" customHeight="1" x14ac:dyDescent="0.2">
      <c r="A11" s="79"/>
      <c r="B11" s="3">
        <v>1984</v>
      </c>
      <c r="C11" s="66">
        <v>91391</v>
      </c>
      <c r="D11" s="4">
        <f t="shared" si="0"/>
        <v>83.012543940123351</v>
      </c>
      <c r="E11" s="66">
        <v>250</v>
      </c>
      <c r="F11" s="4">
        <f t="shared" si="1"/>
        <v>0.22708074082820887</v>
      </c>
      <c r="G11" s="66"/>
      <c r="H11" s="4">
        <f t="shared" si="2"/>
        <v>0</v>
      </c>
      <c r="I11" s="66">
        <v>560</v>
      </c>
      <c r="J11" s="4">
        <f t="shared" si="3"/>
        <v>0.50866085945518791</v>
      </c>
      <c r="K11" s="66">
        <v>11740</v>
      </c>
      <c r="L11" s="4">
        <f t="shared" si="4"/>
        <v>10.663711589292689</v>
      </c>
      <c r="M11" s="66">
        <v>1748</v>
      </c>
      <c r="N11" s="4">
        <f t="shared" si="6"/>
        <v>1.5877485398708364</v>
      </c>
      <c r="O11" s="66">
        <v>4404</v>
      </c>
      <c r="P11" s="4">
        <f t="shared" si="5"/>
        <v>4.000254330429728</v>
      </c>
      <c r="Q11" s="80">
        <f t="shared" si="7"/>
        <v>110093</v>
      </c>
    </row>
    <row r="12" spans="1:17" ht="18" customHeight="1" x14ac:dyDescent="0.2">
      <c r="A12" s="79"/>
      <c r="B12" s="3">
        <v>1985</v>
      </c>
      <c r="C12" s="66">
        <v>94175</v>
      </c>
      <c r="D12" s="4">
        <f t="shared" si="0"/>
        <v>82.734476578697681</v>
      </c>
      <c r="E12" s="66">
        <v>200</v>
      </c>
      <c r="F12" s="4">
        <f t="shared" si="1"/>
        <v>0.17570369329163299</v>
      </c>
      <c r="G12" s="66"/>
      <c r="H12" s="4">
        <f t="shared" si="2"/>
        <v>0</v>
      </c>
      <c r="I12" s="66">
        <v>580</v>
      </c>
      <c r="J12" s="4">
        <f t="shared" si="3"/>
        <v>0.50954071054573569</v>
      </c>
      <c r="K12" s="66">
        <v>12739</v>
      </c>
      <c r="L12" s="4">
        <f t="shared" si="4"/>
        <v>11.191446744210563</v>
      </c>
      <c r="M12" s="66">
        <v>1758</v>
      </c>
      <c r="N12" s="4">
        <f t="shared" si="6"/>
        <v>1.5444354640334539</v>
      </c>
      <c r="O12" s="66">
        <v>4376</v>
      </c>
      <c r="P12" s="4">
        <f t="shared" si="5"/>
        <v>3.84439680922093</v>
      </c>
      <c r="Q12" s="80">
        <f t="shared" si="7"/>
        <v>113828</v>
      </c>
    </row>
    <row r="13" spans="1:17" ht="18" customHeight="1" x14ac:dyDescent="0.2">
      <c r="A13" s="79"/>
      <c r="B13" s="3">
        <v>1986</v>
      </c>
      <c r="C13" s="66">
        <v>96480</v>
      </c>
      <c r="D13" s="4">
        <f t="shared" si="0"/>
        <v>83.683895533909848</v>
      </c>
      <c r="E13" s="66">
        <v>200</v>
      </c>
      <c r="F13" s="4">
        <f t="shared" si="1"/>
        <v>0.17347407863579983</v>
      </c>
      <c r="G13" s="66"/>
      <c r="H13" s="4">
        <f t="shared" si="2"/>
        <v>0</v>
      </c>
      <c r="I13" s="66">
        <v>635</v>
      </c>
      <c r="J13" s="4">
        <f t="shared" si="3"/>
        <v>0.55078019966866454</v>
      </c>
      <c r="K13" s="66">
        <v>10909</v>
      </c>
      <c r="L13" s="4">
        <f t="shared" si="4"/>
        <v>9.4621436191897033</v>
      </c>
      <c r="M13" s="66">
        <v>1767</v>
      </c>
      <c r="N13" s="4">
        <f t="shared" si="6"/>
        <v>1.5326434847472916</v>
      </c>
      <c r="O13" s="66">
        <v>5300</v>
      </c>
      <c r="P13" s="4">
        <f t="shared" si="5"/>
        <v>4.5970630838486963</v>
      </c>
      <c r="Q13" s="80">
        <f t="shared" si="7"/>
        <v>115291</v>
      </c>
    </row>
    <row r="14" spans="1:17" ht="18" customHeight="1" x14ac:dyDescent="0.2">
      <c r="A14" s="79"/>
      <c r="B14" s="3">
        <v>1987</v>
      </c>
      <c r="C14" s="66">
        <v>94844</v>
      </c>
      <c r="D14" s="4">
        <f t="shared" si="0"/>
        <v>83.065335435277632</v>
      </c>
      <c r="E14" s="66">
        <v>400</v>
      </c>
      <c r="F14" s="4">
        <f t="shared" si="1"/>
        <v>0.35032404974601505</v>
      </c>
      <c r="G14" s="66"/>
      <c r="H14" s="4">
        <f t="shared" si="2"/>
        <v>0</v>
      </c>
      <c r="I14" s="66">
        <v>2000</v>
      </c>
      <c r="J14" s="4">
        <f t="shared" si="3"/>
        <v>1.7516202487300754</v>
      </c>
      <c r="K14" s="66">
        <v>11210</v>
      </c>
      <c r="L14" s="4">
        <f t="shared" si="4"/>
        <v>9.8178314941320721</v>
      </c>
      <c r="M14" s="66">
        <v>1726</v>
      </c>
      <c r="N14" s="4">
        <f t="shared" si="6"/>
        <v>1.5116482746540549</v>
      </c>
      <c r="O14" s="66">
        <v>4000</v>
      </c>
      <c r="P14" s="4">
        <f t="shared" si="5"/>
        <v>3.5032404974601508</v>
      </c>
      <c r="Q14" s="80">
        <f t="shared" si="7"/>
        <v>114180</v>
      </c>
    </row>
    <row r="15" spans="1:17" ht="18" customHeight="1" x14ac:dyDescent="0.2">
      <c r="A15" s="79"/>
      <c r="B15" s="3">
        <v>1988</v>
      </c>
      <c r="C15" s="66">
        <v>100549</v>
      </c>
      <c r="D15" s="4">
        <f t="shared" si="0"/>
        <v>84.977688381055401</v>
      </c>
      <c r="E15" s="66">
        <v>200</v>
      </c>
      <c r="F15" s="4">
        <f t="shared" si="1"/>
        <v>0.16902741624691525</v>
      </c>
      <c r="G15" s="66"/>
      <c r="H15" s="4">
        <f t="shared" si="2"/>
        <v>0</v>
      </c>
      <c r="I15" s="66">
        <v>600</v>
      </c>
      <c r="J15" s="4">
        <f t="shared" si="3"/>
        <v>0.5070822487407457</v>
      </c>
      <c r="K15" s="66">
        <v>11738</v>
      </c>
      <c r="L15" s="4">
        <f t="shared" si="4"/>
        <v>9.9202190595314566</v>
      </c>
      <c r="M15" s="66">
        <v>1737</v>
      </c>
      <c r="N15" s="4">
        <f t="shared" si="6"/>
        <v>1.4680031101044591</v>
      </c>
      <c r="O15" s="66">
        <v>3500</v>
      </c>
      <c r="P15" s="4">
        <f t="shared" si="5"/>
        <v>2.9579797843210169</v>
      </c>
      <c r="Q15" s="80">
        <f t="shared" si="7"/>
        <v>118324</v>
      </c>
    </row>
    <row r="16" spans="1:17" ht="18" customHeight="1" x14ac:dyDescent="0.2">
      <c r="A16" s="79"/>
      <c r="B16" s="3">
        <v>1989</v>
      </c>
      <c r="C16" s="66">
        <v>97550</v>
      </c>
      <c r="D16" s="4">
        <f t="shared" si="0"/>
        <v>81.994771835153102</v>
      </c>
      <c r="E16" s="66">
        <v>250</v>
      </c>
      <c r="F16" s="4">
        <f t="shared" si="1"/>
        <v>0.21013524304242209</v>
      </c>
      <c r="G16" s="66"/>
      <c r="H16" s="4">
        <f t="shared" si="2"/>
        <v>0</v>
      </c>
      <c r="I16" s="66">
        <v>1100</v>
      </c>
      <c r="J16" s="4">
        <f t="shared" si="3"/>
        <v>0.92459506938665725</v>
      </c>
      <c r="K16" s="66">
        <v>12281</v>
      </c>
      <c r="L16" s="4">
        <f t="shared" si="4"/>
        <v>10.322683679215944</v>
      </c>
      <c r="M16" s="66">
        <v>1567</v>
      </c>
      <c r="N16" s="4">
        <f t="shared" si="6"/>
        <v>1.3171277033899018</v>
      </c>
      <c r="O16" s="66">
        <v>6223</v>
      </c>
      <c r="P16" s="4">
        <f t="shared" si="5"/>
        <v>5.2306864698119711</v>
      </c>
      <c r="Q16" s="80">
        <f t="shared" si="7"/>
        <v>118971</v>
      </c>
    </row>
    <row r="17" spans="1:17" ht="18" customHeight="1" x14ac:dyDescent="0.2">
      <c r="A17" s="79"/>
      <c r="B17" s="3">
        <v>1990</v>
      </c>
      <c r="C17" s="66">
        <v>88272</v>
      </c>
      <c r="D17" s="4">
        <f t="shared" si="0"/>
        <v>87.937836222355045</v>
      </c>
      <c r="E17" s="66">
        <v>300</v>
      </c>
      <c r="F17" s="4">
        <f t="shared" si="1"/>
        <v>0.2988643156007173</v>
      </c>
      <c r="G17" s="66"/>
      <c r="H17" s="4">
        <f t="shared" si="2"/>
        <v>0</v>
      </c>
      <c r="I17" s="66">
        <v>1050</v>
      </c>
      <c r="J17" s="4">
        <f t="shared" si="3"/>
        <v>1.0460251046025104</v>
      </c>
      <c r="K17" s="66">
        <v>5309</v>
      </c>
      <c r="L17" s="4">
        <f t="shared" si="4"/>
        <v>5.2889021717473597</v>
      </c>
      <c r="M17" s="66">
        <v>1346</v>
      </c>
      <c r="N17" s="4">
        <f t="shared" si="6"/>
        <v>1.3409045626618847</v>
      </c>
      <c r="O17" s="66">
        <v>4103</v>
      </c>
      <c r="P17" s="4">
        <f t="shared" si="5"/>
        <v>4.0874676230324765</v>
      </c>
      <c r="Q17" s="80">
        <f t="shared" si="7"/>
        <v>100380</v>
      </c>
    </row>
    <row r="18" spans="1:17" ht="18" customHeight="1" x14ac:dyDescent="0.2">
      <c r="A18" s="79"/>
      <c r="B18" s="3">
        <v>1991</v>
      </c>
      <c r="C18" s="66">
        <v>74376</v>
      </c>
      <c r="D18" s="4">
        <f t="shared" si="0"/>
        <v>92.152149671663977</v>
      </c>
      <c r="E18" s="66">
        <v>400</v>
      </c>
      <c r="F18" s="4">
        <f t="shared" si="1"/>
        <v>0.49560153636476273</v>
      </c>
      <c r="G18" s="66">
        <v>2477</v>
      </c>
      <c r="H18" s="4">
        <f t="shared" si="2"/>
        <v>3.0690125139387932</v>
      </c>
      <c r="I18" s="66">
        <v>1496</v>
      </c>
      <c r="J18" s="4">
        <f t="shared" si="3"/>
        <v>1.8535497460042125</v>
      </c>
      <c r="K18" s="66">
        <v>0</v>
      </c>
      <c r="L18" s="4">
        <f t="shared" si="4"/>
        <v>0</v>
      </c>
      <c r="M18" s="66">
        <v>1465</v>
      </c>
      <c r="N18" s="4">
        <f t="shared" si="6"/>
        <v>1.8151406269359436</v>
      </c>
      <c r="O18" s="66">
        <v>496</v>
      </c>
      <c r="P18" s="4">
        <f t="shared" si="5"/>
        <v>0.61454590509230578</v>
      </c>
      <c r="Q18" s="80">
        <f t="shared" si="7"/>
        <v>80710</v>
      </c>
    </row>
    <row r="19" spans="1:17" ht="18" customHeight="1" x14ac:dyDescent="0.2">
      <c r="A19" s="79"/>
      <c r="B19" s="3">
        <v>1992</v>
      </c>
      <c r="C19" s="66">
        <v>68214</v>
      </c>
      <c r="D19" s="4">
        <f t="shared" si="0"/>
        <v>91.302601991647933</v>
      </c>
      <c r="E19" s="66">
        <v>380</v>
      </c>
      <c r="F19" s="4">
        <f t="shared" si="1"/>
        <v>0.50861976657029662</v>
      </c>
      <c r="G19" s="66">
        <v>2367</v>
      </c>
      <c r="H19" s="4">
        <f t="shared" si="2"/>
        <v>3.1681657565049792</v>
      </c>
      <c r="I19" s="66">
        <v>1268</v>
      </c>
      <c r="J19" s="4">
        <f t="shared" si="3"/>
        <v>1.6971838526608845</v>
      </c>
      <c r="K19" s="66">
        <v>0</v>
      </c>
      <c r="L19" s="4">
        <f t="shared" si="4"/>
        <v>0</v>
      </c>
      <c r="M19" s="66">
        <v>1622</v>
      </c>
      <c r="N19" s="4">
        <f t="shared" si="6"/>
        <v>2.1710033194132135</v>
      </c>
      <c r="O19" s="66">
        <v>861</v>
      </c>
      <c r="P19" s="4">
        <f t="shared" si="5"/>
        <v>1.1524253132026983</v>
      </c>
      <c r="Q19" s="80">
        <f t="shared" si="7"/>
        <v>74712</v>
      </c>
    </row>
    <row r="20" spans="1:17" ht="18" customHeight="1" x14ac:dyDescent="0.2">
      <c r="A20" s="79"/>
      <c r="B20" s="3">
        <v>1993</v>
      </c>
      <c r="C20" s="66">
        <v>66140</v>
      </c>
      <c r="D20" s="4">
        <f t="shared" si="0"/>
        <v>90.61142849314318</v>
      </c>
      <c r="E20" s="66">
        <v>315</v>
      </c>
      <c r="F20" s="4">
        <f t="shared" si="1"/>
        <v>0.43154823065225434</v>
      </c>
      <c r="G20" s="66">
        <v>2728</v>
      </c>
      <c r="H20" s="4">
        <f t="shared" si="2"/>
        <v>3.7373446768868246</v>
      </c>
      <c r="I20" s="66">
        <v>1001</v>
      </c>
      <c r="J20" s="4">
        <f t="shared" si="3"/>
        <v>1.3713643774060527</v>
      </c>
      <c r="K20" s="66">
        <v>0</v>
      </c>
      <c r="L20" s="4">
        <f t="shared" si="4"/>
        <v>0</v>
      </c>
      <c r="M20" s="66">
        <v>1686</v>
      </c>
      <c r="N20" s="4">
        <f t="shared" si="6"/>
        <v>2.3098105297768279</v>
      </c>
      <c r="O20" s="66">
        <v>1123</v>
      </c>
      <c r="P20" s="4">
        <f t="shared" si="5"/>
        <v>1.5385036921348623</v>
      </c>
      <c r="Q20" s="80">
        <f t="shared" si="7"/>
        <v>72993</v>
      </c>
    </row>
    <row r="21" spans="1:17" ht="18" customHeight="1" x14ac:dyDescent="0.2">
      <c r="A21" s="79"/>
      <c r="B21" s="3">
        <v>1994</v>
      </c>
      <c r="C21" s="66">
        <v>63085</v>
      </c>
      <c r="D21" s="4">
        <f t="shared" si="0"/>
        <v>85.351499079987008</v>
      </c>
      <c r="E21" s="66">
        <v>1241</v>
      </c>
      <c r="F21" s="4">
        <f t="shared" si="1"/>
        <v>1.6790237038640545</v>
      </c>
      <c r="G21" s="66">
        <v>5012</v>
      </c>
      <c r="H21" s="4">
        <f t="shared" si="2"/>
        <v>6.7810369087563593</v>
      </c>
      <c r="I21" s="66">
        <v>1304</v>
      </c>
      <c r="J21" s="4">
        <f t="shared" si="3"/>
        <v>1.7642602013204893</v>
      </c>
      <c r="K21" s="66">
        <v>0</v>
      </c>
      <c r="L21" s="4">
        <f t="shared" si="4"/>
        <v>0</v>
      </c>
      <c r="M21" s="66">
        <v>1750</v>
      </c>
      <c r="N21" s="4">
        <f t="shared" si="6"/>
        <v>2.3676804849009634</v>
      </c>
      <c r="O21" s="66">
        <v>1520</v>
      </c>
      <c r="P21" s="4">
        <f t="shared" si="5"/>
        <v>2.0564996211711226</v>
      </c>
      <c r="Q21" s="80">
        <f t="shared" si="7"/>
        <v>73912</v>
      </c>
    </row>
    <row r="22" spans="1:17" ht="18" customHeight="1" x14ac:dyDescent="0.2">
      <c r="A22" s="79"/>
      <c r="B22" s="6" t="s">
        <v>9</v>
      </c>
      <c r="C22" s="66">
        <v>59264</v>
      </c>
      <c r="D22" s="4">
        <f t="shared" si="0"/>
        <v>78.372874183395481</v>
      </c>
      <c r="E22" s="66">
        <v>2117</v>
      </c>
      <c r="F22" s="4">
        <f t="shared" si="1"/>
        <v>2.799597979317094</v>
      </c>
      <c r="G22" s="66">
        <v>9253</v>
      </c>
      <c r="H22" s="4">
        <f t="shared" si="2"/>
        <v>12.236504535957048</v>
      </c>
      <c r="I22" s="66">
        <v>1269</v>
      </c>
      <c r="J22" s="4">
        <f t="shared" si="3"/>
        <v>1.6781718638419425</v>
      </c>
      <c r="K22" s="66">
        <v>0</v>
      </c>
      <c r="L22" s="4">
        <f t="shared" si="4"/>
        <v>0</v>
      </c>
      <c r="M22" s="66">
        <v>1911</v>
      </c>
      <c r="N22" s="4">
        <f t="shared" si="6"/>
        <v>2.5271760691898755</v>
      </c>
      <c r="O22" s="66">
        <v>1804</v>
      </c>
      <c r="P22" s="4">
        <f t="shared" si="5"/>
        <v>2.3856753682985534</v>
      </c>
      <c r="Q22" s="80">
        <f t="shared" si="7"/>
        <v>75618</v>
      </c>
    </row>
    <row r="23" spans="1:17" ht="14.25" customHeight="1" x14ac:dyDescent="0.2">
      <c r="A23" s="79"/>
      <c r="B23" s="83"/>
      <c r="C23" s="85"/>
      <c r="D23" s="86"/>
      <c r="E23" s="85"/>
      <c r="F23" s="86"/>
      <c r="G23" s="85"/>
      <c r="H23" s="86"/>
      <c r="I23" s="85"/>
      <c r="J23" s="86"/>
      <c r="K23" s="85"/>
      <c r="L23" s="86"/>
      <c r="M23" s="85"/>
      <c r="N23" s="86"/>
      <c r="O23" s="85"/>
      <c r="P23" s="86"/>
      <c r="Q23" s="80"/>
    </row>
    <row r="24" spans="1:17" s="2" customFormat="1" ht="12" x14ac:dyDescent="0.2">
      <c r="A24" s="88" t="s">
        <v>29</v>
      </c>
      <c r="B24" s="7"/>
      <c r="Q24" s="89"/>
    </row>
    <row r="25" spans="1:17" s="2" customFormat="1" ht="12" x14ac:dyDescent="0.2">
      <c r="A25" s="88"/>
      <c r="B25" s="7"/>
      <c r="Q25" s="89"/>
    </row>
    <row r="26" spans="1:17" s="2" customFormat="1" ht="12" x14ac:dyDescent="0.2">
      <c r="A26" s="88" t="s">
        <v>30</v>
      </c>
      <c r="Q26" s="89"/>
    </row>
    <row r="27" spans="1:17" ht="9.75" customHeight="1" thickBot="1" x14ac:dyDescent="0.25">
      <c r="A27" s="81"/>
      <c r="B27" s="84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2"/>
    </row>
    <row r="29" spans="1:17" s="24" customFormat="1" x14ac:dyDescent="0.2">
      <c r="A29" s="52" t="s">
        <v>24</v>
      </c>
      <c r="K29" s="25"/>
    </row>
    <row r="30" spans="1:17" s="24" customFormat="1" x14ac:dyDescent="0.2">
      <c r="A30" s="52" t="s">
        <v>25</v>
      </c>
      <c r="K30" s="25"/>
    </row>
  </sheetData>
  <phoneticPr fontId="0" type="noConversion"/>
  <printOptions horizontalCentered="1" verticalCentered="1"/>
  <pageMargins left="0.39370078740157483" right="0.39370078740157483" top="0.19685039370078741" bottom="0.19685039370078741" header="0.51181102300000003" footer="0.51181102300000003"/>
  <pageSetup paperSize="9" orientation="landscape" horizontalDpi="4294967292" verticalDpi="4294967292" r:id="rId1"/>
  <headerFooter alignWithMargins="0">
    <oddFooter>&amp;L&amp;"Arial,Standard"&amp;11Übersichten/Zeitreihen/Internet/&amp;F/&amp;A&amp;R&amp;"Arial,Standard"&amp;11Statistik der Kohlenwirtschaft e.V., Köln</oddFooter>
  </headerFooter>
  <ignoredErrors>
    <ignoredError sqref="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Deutschland 1979 - 1989 </vt:lpstr>
      <vt:lpstr>alte Bundesländer</vt:lpstr>
      <vt:lpstr>neue Bundesländer</vt:lpstr>
      <vt:lpstr>'alte Bundesländer'!Druckbereich</vt:lpstr>
      <vt:lpstr>'Deutschland 1979 - 1989 '!Druckbereich</vt:lpstr>
      <vt:lpstr>'neue Bundesländer'!Druckbereich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DEBRIV</dc:creator>
  <cp:lastModifiedBy>Saritzoglou</cp:lastModifiedBy>
  <cp:lastPrinted>2011-11-11T09:16:47Z</cp:lastPrinted>
  <dcterms:created xsi:type="dcterms:W3CDTF">2012-10-23T06:36:23Z</dcterms:created>
  <dcterms:modified xsi:type="dcterms:W3CDTF">2022-03-30T10:33:15Z</dcterms:modified>
</cp:coreProperties>
</file>