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TATISTI\Daten\Website\"/>
    </mc:Choice>
  </mc:AlternateContent>
  <xr:revisionPtr revIDLastSave="0" documentId="13_ncr:1_{506A1E1A-8DF6-4AED-BFE3-F9BF4A0FDF4D}" xr6:coauthVersionLast="47" xr6:coauthVersionMax="47" xr10:uidLastSave="{00000000-0000-0000-0000-000000000000}"/>
  <bookViews>
    <workbookView xWindow="31230" yWindow="2655" windowWidth="21600" windowHeight="11385" xr2:uid="{CE1F5131-87B1-4447-B34B-DA95D7C7CACC}"/>
  </bookViews>
  <sheets>
    <sheet name="Braunkohlenkoks" sheetId="1" r:id="rId1"/>
  </sheets>
  <definedNames>
    <definedName name="_1996">#REF!</definedName>
    <definedName name="_1997">#REF!</definedName>
    <definedName name="_1998">#REF!</definedName>
    <definedName name="_1999">#REF!</definedName>
    <definedName name="_2005">#REF!</definedName>
    <definedName name="_2007">#REF!</definedName>
    <definedName name="_a2006">#REF!</definedName>
    <definedName name="_KW2006">#REF!</definedName>
    <definedName name="_n2006">#REF!</definedName>
    <definedName name="_n3333">#REF!</definedName>
    <definedName name="Ausfuhren">#REF!</definedName>
    <definedName name="BBBest_Feb">#REF!</definedName>
    <definedName name="Beschäftigte">#REF!</definedName>
    <definedName name="_xlnm.Print_Area" localSheetId="0">Braunkohlenkoks!$A$1:$AO$43</definedName>
    <definedName name="Einfuhren">#REF!</definedName>
    <definedName name="FORMELN">#REF!</definedName>
    <definedName name="geht">#REF!</definedName>
    <definedName name="gg">#REF!</definedName>
    <definedName name="hh">#REF!</definedName>
    <definedName name="J">#REF!</definedName>
    <definedName name="ja">#REF!</definedName>
    <definedName name="Jahre">#REF!</definedName>
    <definedName name="Kraftwerk">#REF!</definedName>
    <definedName name="KW">#REF!</definedName>
    <definedName name="KWw">#REF!</definedName>
    <definedName name="Lilli">#REF!</definedName>
    <definedName name="Mitteldeutschl.">#REF!</definedName>
    <definedName name="MONATE">#REF!</definedName>
    <definedName name="neu">#REF!</definedName>
    <definedName name="Rheinland">#REF!</definedName>
    <definedName name="VERÄNDERUNG">#REF!</definedName>
    <definedName name="_xlnm.Extract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33" i="1" l="1"/>
  <c r="AS15" i="1"/>
  <c r="AS34" i="1" s="1"/>
  <c r="AR33" i="1"/>
  <c r="AR15" i="1"/>
  <c r="AR34" i="1" s="1"/>
  <c r="AR37" i="1" s="1"/>
  <c r="AT15" i="1"/>
  <c r="AT33" i="1"/>
  <c r="AS37" i="1" l="1"/>
  <c r="AT34" i="1"/>
  <c r="AT37" i="1" s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Q33" i="1"/>
  <c r="P33" i="1"/>
  <c r="O33" i="1"/>
  <c r="AQ15" i="1"/>
  <c r="AQ34" i="1" s="1"/>
  <c r="AP15" i="1"/>
  <c r="AP34" i="1" s="1"/>
  <c r="AO15" i="1"/>
  <c r="AO34" i="1" s="1"/>
  <c r="AN15" i="1"/>
  <c r="AN34" i="1" s="1"/>
  <c r="AM15" i="1"/>
  <c r="AM34" i="1" s="1"/>
  <c r="AL15" i="1"/>
  <c r="AL34" i="1" s="1"/>
  <c r="AK15" i="1"/>
  <c r="AK34" i="1" s="1"/>
  <c r="AJ15" i="1"/>
  <c r="AJ34" i="1" s="1"/>
  <c r="AI15" i="1"/>
  <c r="AI34" i="1" s="1"/>
  <c r="AH15" i="1"/>
  <c r="AH34" i="1" s="1"/>
  <c r="AG15" i="1"/>
  <c r="AG34" i="1" s="1"/>
  <c r="AF15" i="1"/>
  <c r="AF34" i="1" s="1"/>
  <c r="AE15" i="1"/>
  <c r="AE34" i="1" s="1"/>
  <c r="AD15" i="1"/>
  <c r="AD34" i="1" s="1"/>
  <c r="AC15" i="1"/>
  <c r="AC34" i="1" s="1"/>
  <c r="AB15" i="1"/>
  <c r="AB34" i="1" s="1"/>
  <c r="AA15" i="1"/>
  <c r="AA34" i="1" s="1"/>
  <c r="Z15" i="1"/>
  <c r="Z34" i="1" s="1"/>
  <c r="Y15" i="1"/>
  <c r="Y34" i="1" s="1"/>
  <c r="X15" i="1"/>
  <c r="X34" i="1" s="1"/>
  <c r="W15" i="1"/>
  <c r="W34" i="1" s="1"/>
  <c r="V15" i="1"/>
  <c r="V34" i="1" s="1"/>
  <c r="U15" i="1"/>
  <c r="U34" i="1" s="1"/>
  <c r="T15" i="1"/>
  <c r="T34" i="1" s="1"/>
  <c r="S15" i="1"/>
  <c r="S34" i="1" s="1"/>
  <c r="Q15" i="1"/>
  <c r="Q34" i="1" s="1"/>
  <c r="P15" i="1"/>
  <c r="P34" i="1" s="1"/>
  <c r="O15" i="1"/>
  <c r="O34" i="1" s="1"/>
  <c r="Q37" i="1" l="1"/>
  <c r="AD37" i="1"/>
  <c r="AL37" i="1"/>
  <c r="O37" i="1"/>
  <c r="T37" i="1"/>
  <c r="X37" i="1"/>
  <c r="AB37" i="1"/>
  <c r="AF37" i="1"/>
  <c r="AJ37" i="1"/>
  <c r="AN37" i="1"/>
  <c r="P37" i="1"/>
  <c r="U37" i="1"/>
  <c r="Y37" i="1"/>
  <c r="AC37" i="1"/>
  <c r="AG37" i="1"/>
  <c r="AK37" i="1"/>
  <c r="AO37" i="1"/>
  <c r="Z37" i="1"/>
  <c r="AP37" i="1"/>
  <c r="V37" i="1"/>
  <c r="AH37" i="1"/>
  <c r="S37" i="1"/>
  <c r="W37" i="1"/>
  <c r="AA37" i="1"/>
  <c r="AE37" i="1"/>
  <c r="AI37" i="1"/>
  <c r="AM37" i="1"/>
  <c r="AQ37" i="1"/>
</calcChain>
</file>

<file path=xl/sharedStrings.xml><?xml version="1.0" encoding="utf-8"?>
<sst xmlns="http://schemas.openxmlformats.org/spreadsheetml/2006/main" count="28" uniqueCount="28">
  <si>
    <t>Aufkommen</t>
  </si>
  <si>
    <t>1 000 t</t>
  </si>
  <si>
    <t xml:space="preserve"> Erzeugung</t>
  </si>
  <si>
    <t xml:space="preserve"> Bestandsabgang</t>
  </si>
  <si>
    <t xml:space="preserve"> Bestandsberichtigung</t>
  </si>
  <si>
    <t xml:space="preserve"> Einfuhren</t>
  </si>
  <si>
    <t xml:space="preserve"> Bezüge aus den</t>
  </si>
  <si>
    <t>neuen Bundesländern</t>
  </si>
  <si>
    <t>alten Bundesländern</t>
  </si>
  <si>
    <t xml:space="preserve"> Gesamtaufkommen</t>
  </si>
  <si>
    <t>Verwendung</t>
  </si>
  <si>
    <t xml:space="preserve"> Grubenselbstverbrauch</t>
  </si>
  <si>
    <t xml:space="preserve"> Bestandszugang</t>
  </si>
  <si>
    <t xml:space="preserve"> Absatz in Deutschland</t>
  </si>
  <si>
    <t xml:space="preserve"> Ausfuhr in EU-Länder</t>
  </si>
  <si>
    <t xml:space="preserve"> Ausfuhr in dritte Länder</t>
  </si>
  <si>
    <t xml:space="preserve"> Lieferungen in die</t>
  </si>
  <si>
    <t>neuen Bundesländer</t>
  </si>
  <si>
    <t>alten Bundesländer</t>
  </si>
  <si>
    <t xml:space="preserve"> Gesamtabsatz</t>
  </si>
  <si>
    <t xml:space="preserve"> Statistische Differenzen</t>
  </si>
  <si>
    <t xml:space="preserve"> Gesamtverwendung</t>
  </si>
  <si>
    <t>*)</t>
  </si>
  <si>
    <t>1984 - 1989: alte Bundesländer</t>
  </si>
  <si>
    <t>1990 - 1995: linke Spalte = alte Bundesländer; rechte Spalte = neue Bundesländer</t>
  </si>
  <si>
    <t>ab 1996: Bundesländer insgesamt</t>
  </si>
  <si>
    <t>Braunkohlenkoks *)</t>
  </si>
  <si>
    <t>Statistik der Kohlenwirtschaft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</si>
</sst>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\ \ \ ;;&quot;-&quot;\ \ \ \ "/>
    <numFmt numFmtId="165" formatCode="#,##0\ \ \ ;;&quot;-&quot;\ \ \ "/>
    <numFmt numFmtId="166" formatCode="&quot;+&quot;* #,##0\ \ \ ;&quot;-&quot;* #,##0\ \ \ ;&quot;-&quot;\ \ \ "/>
    <numFmt numFmtId="167" formatCode="#,##0\ \ \ "/>
    <numFmt numFmtId="168" formatCode="\ &quot;+&quot;* #,##0\ \ \ ;\ &quot;-&quot;* #,##0\ \ \ ;&quot;-&quot;\ \ \ "/>
    <numFmt numFmtId="169" formatCode="#,##0\ \ \ \ \ \ \ \ \ "/>
    <numFmt numFmtId="170" formatCode="#,##0\ \ \ \ \ \ \ \ \ \ "/>
  </numFmts>
  <fonts count="26" x14ac:knownFonts="1">
    <font>
      <sz val="10"/>
      <name val="Helv"/>
    </font>
    <font>
      <sz val="10"/>
      <name val="Helv"/>
    </font>
    <font>
      <sz val="22"/>
      <name val="Helvetica"/>
      <family val="2"/>
    </font>
    <font>
      <sz val="22"/>
      <name val="Cambria"/>
      <family val="1"/>
    </font>
    <font>
      <strike/>
      <sz val="22"/>
      <name val="Helvetica"/>
      <family val="2"/>
    </font>
    <font>
      <b/>
      <sz val="22"/>
      <name val="Helvetica"/>
      <family val="2"/>
    </font>
    <font>
      <b/>
      <sz val="22"/>
      <name val="Cambria"/>
      <family val="1"/>
    </font>
    <font>
      <b/>
      <strike/>
      <sz val="22"/>
      <name val="Helvetica"/>
      <family val="2"/>
    </font>
    <font>
      <sz val="14"/>
      <name val="Helvetica"/>
      <family val="2"/>
    </font>
    <font>
      <sz val="20"/>
      <name val="Helvetica"/>
      <family val="2"/>
    </font>
    <font>
      <sz val="14"/>
      <name val="Cambria"/>
      <family val="1"/>
    </font>
    <font>
      <strike/>
      <sz val="14"/>
      <name val="Helvetica"/>
      <family val="2"/>
    </font>
    <font>
      <sz val="20"/>
      <name val="Cambria"/>
      <family val="1"/>
    </font>
    <font>
      <sz val="18"/>
      <name val="Helvetica"/>
      <family val="2"/>
    </font>
    <font>
      <sz val="24"/>
      <name val="Helvetica"/>
      <family val="2"/>
    </font>
    <font>
      <sz val="24"/>
      <name val="Cambria"/>
      <family val="1"/>
    </font>
    <font>
      <strike/>
      <sz val="24"/>
      <name val="Helvetica"/>
      <family val="2"/>
    </font>
    <font>
      <sz val="18"/>
      <name val="Cambria"/>
      <family val="1"/>
    </font>
    <font>
      <strike/>
      <sz val="18"/>
      <name val="Helvetica"/>
      <family val="2"/>
    </font>
    <font>
      <strike/>
      <sz val="20"/>
      <name val="Helv"/>
    </font>
    <font>
      <sz val="20"/>
      <name val="Helv"/>
    </font>
    <font>
      <sz val="10"/>
      <name val="Cambria"/>
      <family val="1"/>
    </font>
    <font>
      <strike/>
      <sz val="10"/>
      <name val="Helv"/>
    </font>
    <font>
      <sz val="14"/>
      <name val="Helv"/>
    </font>
    <font>
      <strike/>
      <sz val="14"/>
      <name val="Helv"/>
    </font>
    <font>
      <sz val="2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169" fontId="20" fillId="0" borderId="0" xfId="0" applyNumberFormat="1" applyFont="1" applyFill="1" applyAlignment="1">
      <alignment horizontal="center" vertical="center"/>
    </xf>
    <xf numFmtId="169" fontId="20" fillId="0" borderId="0" xfId="0" applyNumberFormat="1" applyFont="1" applyFill="1" applyAlignment="1">
      <alignment vertical="center"/>
    </xf>
    <xf numFmtId="170" fontId="0" fillId="0" borderId="0" xfId="0" applyNumberFormat="1" applyFill="1" applyAlignment="1">
      <alignment vertical="center"/>
    </xf>
    <xf numFmtId="169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170" fontId="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12" fillId="0" borderId="2" xfId="0" applyFont="1" applyFill="1" applyBorder="1" applyAlignment="1">
      <alignment horizontal="centerContinuous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8" xfId="0" applyFont="1" applyFill="1" applyBorder="1" applyAlignment="1">
      <alignment vertical="center"/>
    </xf>
    <xf numFmtId="164" fontId="9" fillId="0" borderId="8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vertical="center"/>
    </xf>
    <xf numFmtId="164" fontId="12" fillId="0" borderId="9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165" fontId="9" fillId="0" borderId="8" xfId="0" applyNumberFormat="1" applyFont="1" applyFill="1" applyBorder="1" applyAlignment="1">
      <alignment vertical="center"/>
    </xf>
    <xf numFmtId="165" fontId="9" fillId="0" borderId="9" xfId="0" applyNumberFormat="1" applyFont="1" applyFill="1" applyBorder="1" applyAlignment="1">
      <alignment vertical="center"/>
    </xf>
    <xf numFmtId="165" fontId="12" fillId="0" borderId="9" xfId="0" applyNumberFormat="1" applyFont="1" applyFill="1" applyBorder="1" applyAlignment="1">
      <alignment vertical="center"/>
    </xf>
    <xf numFmtId="166" fontId="9" fillId="0" borderId="8" xfId="0" applyNumberFormat="1" applyFont="1" applyFill="1" applyBorder="1" applyAlignment="1">
      <alignment vertical="center"/>
    </xf>
    <xf numFmtId="166" fontId="9" fillId="0" borderId="9" xfId="0" applyNumberFormat="1" applyFont="1" applyFill="1" applyBorder="1" applyAlignment="1">
      <alignment vertical="center"/>
    </xf>
    <xf numFmtId="166" fontId="12" fillId="0" borderId="9" xfId="0" applyNumberFormat="1" applyFont="1" applyFill="1" applyBorder="1" applyAlignment="1">
      <alignment vertical="center"/>
    </xf>
    <xf numFmtId="167" fontId="9" fillId="0" borderId="8" xfId="0" applyNumberFormat="1" applyFont="1" applyFill="1" applyBorder="1" applyAlignment="1">
      <alignment vertical="center"/>
    </xf>
    <xf numFmtId="167" fontId="9" fillId="0" borderId="9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65" fontId="9" fillId="0" borderId="5" xfId="0" applyNumberFormat="1" applyFont="1" applyFill="1" applyBorder="1" applyAlignment="1">
      <alignment vertical="center"/>
    </xf>
    <xf numFmtId="165" fontId="9" fillId="0" borderId="10" xfId="0" applyNumberFormat="1" applyFont="1" applyFill="1" applyBorder="1" applyAlignment="1">
      <alignment vertical="center"/>
    </xf>
    <xf numFmtId="165" fontId="12" fillId="0" borderId="1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9" fillId="0" borderId="11" xfId="0" applyNumberFormat="1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165" fontId="9" fillId="0" borderId="7" xfId="0" applyNumberFormat="1" applyFont="1" applyFill="1" applyBorder="1" applyAlignment="1">
      <alignment vertical="center"/>
    </xf>
    <xf numFmtId="165" fontId="9" fillId="0" borderId="6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4" fontId="9" fillId="0" borderId="5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168" fontId="9" fillId="0" borderId="8" xfId="0" applyNumberFormat="1" applyFont="1" applyFill="1" applyBorder="1" applyAlignment="1">
      <alignment vertical="center"/>
    </xf>
    <xf numFmtId="168" fontId="9" fillId="0" borderId="9" xfId="0" applyNumberFormat="1" applyFont="1" applyFill="1" applyBorder="1" applyAlignment="1">
      <alignment vertical="center"/>
    </xf>
    <xf numFmtId="168" fontId="12" fillId="0" borderId="9" xfId="0" applyNumberFormat="1" applyFont="1" applyFill="1" applyBorder="1" applyAlignment="1">
      <alignment vertical="center"/>
    </xf>
    <xf numFmtId="165" fontId="14" fillId="0" borderId="5" xfId="0" applyNumberFormat="1" applyFont="1" applyFill="1" applyBorder="1" applyAlignment="1">
      <alignment vertical="center"/>
    </xf>
    <xf numFmtId="165" fontId="14" fillId="0" borderId="10" xfId="0" applyNumberFormat="1" applyFont="1" applyFill="1" applyBorder="1" applyAlignment="1">
      <alignment vertical="center"/>
    </xf>
    <xf numFmtId="165" fontId="15" fillId="0" borderId="10" xfId="0" applyNumberFormat="1" applyFont="1" applyFill="1" applyBorder="1" applyAlignment="1">
      <alignment vertical="center"/>
    </xf>
    <xf numFmtId="165" fontId="16" fillId="0" borderId="10" xfId="0" applyNumberFormat="1" applyFont="1" applyFill="1" applyBorder="1" applyAlignment="1">
      <alignment vertical="center"/>
    </xf>
    <xf numFmtId="164" fontId="13" fillId="0" borderId="0" xfId="0" applyNumberFormat="1" applyFont="1" applyFill="1" applyAlignment="1">
      <alignment vertical="center"/>
    </xf>
    <xf numFmtId="164" fontId="17" fillId="0" borderId="0" xfId="0" applyNumberFormat="1" applyFont="1" applyFill="1" applyAlignment="1">
      <alignment vertical="center"/>
    </xf>
    <xf numFmtId="164" fontId="18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/>
    <xf numFmtId="1" fontId="23" fillId="0" borderId="0" xfId="0" applyNumberFormat="1" applyFont="1"/>
    <xf numFmtId="0" fontId="24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 wrapText="1"/>
    </xf>
    <xf numFmtId="0" fontId="9" fillId="0" borderId="7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CE049-46F5-4EA7-8852-FF5922AFE95D}">
  <sheetPr>
    <tabColor rgb="FF92D050"/>
    <pageSetUpPr fitToPage="1"/>
  </sheetPr>
  <dimension ref="A1:AT43"/>
  <sheetViews>
    <sheetView tabSelected="1" zoomScale="50" zoomScaleNormal="50" workbookViewId="0">
      <pane xSplit="3150" topLeftCell="AO1" activePane="topRight"/>
      <selection activeCell="A5" sqref="A5:XFD5"/>
      <selection pane="topRight" activeCell="AT37" sqref="AT37"/>
    </sheetView>
  </sheetViews>
  <sheetFormatPr baseColWidth="10" defaultRowHeight="24.75" x14ac:dyDescent="0.2"/>
  <cols>
    <col min="1" max="1" width="4.7109375" style="73" customWidth="1"/>
    <col min="2" max="2" width="50.7109375" style="74" customWidth="1"/>
    <col min="3" max="8" width="20.7109375" style="75" customWidth="1"/>
    <col min="9" max="16" width="20.7109375" style="73" customWidth="1"/>
    <col min="17" max="17" width="25.7109375" style="73" customWidth="1"/>
    <col min="18" max="18" width="20.7109375" style="73" customWidth="1"/>
    <col min="19" max="19" width="25.7109375" style="73" customWidth="1"/>
    <col min="20" max="20" width="20.7109375" style="73" customWidth="1"/>
    <col min="21" max="30" width="26.28515625" style="73" customWidth="1"/>
    <col min="31" max="32" width="26.28515625" style="23" customWidth="1"/>
    <col min="33" max="35" width="26.28515625" style="73" customWidth="1"/>
    <col min="36" max="37" width="26.28515625" style="76" customWidth="1"/>
    <col min="38" max="46" width="26.28515625" style="73" customWidth="1"/>
    <col min="47" max="16384" width="11.42578125" style="73"/>
  </cols>
  <sheetData>
    <row r="1" spans="1:46" s="11" customFormat="1" ht="30" customHeight="1" x14ac:dyDescent="0.2">
      <c r="C1" s="12"/>
      <c r="D1" s="12"/>
      <c r="E1" s="12"/>
      <c r="F1" s="13"/>
      <c r="G1" s="12"/>
      <c r="H1" s="12"/>
      <c r="AE1" s="14"/>
      <c r="AF1" s="14"/>
      <c r="AJ1" s="15"/>
      <c r="AK1" s="15"/>
      <c r="AO1" s="82" t="s">
        <v>27</v>
      </c>
      <c r="AP1" s="82"/>
      <c r="AQ1" s="82"/>
      <c r="AR1" s="82"/>
      <c r="AS1" s="82"/>
      <c r="AT1" s="82"/>
    </row>
    <row r="2" spans="1:46" s="16" customFormat="1" ht="30" customHeight="1" x14ac:dyDescent="0.2">
      <c r="A2" s="16" t="s">
        <v>26</v>
      </c>
      <c r="C2" s="17"/>
      <c r="D2" s="17"/>
      <c r="E2" s="17"/>
      <c r="F2" s="17"/>
      <c r="G2" s="17"/>
      <c r="H2" s="17"/>
      <c r="AE2" s="18"/>
      <c r="AF2" s="18"/>
      <c r="AJ2" s="19"/>
      <c r="AK2" s="19"/>
    </row>
    <row r="3" spans="1:46" s="20" customFormat="1" ht="30" customHeight="1" thickBot="1" x14ac:dyDescent="0.25">
      <c r="A3" s="83" t="s">
        <v>1</v>
      </c>
      <c r="B3" s="83"/>
      <c r="C3" s="22"/>
      <c r="D3" s="22"/>
      <c r="E3" s="22"/>
      <c r="F3" s="22"/>
      <c r="G3" s="22"/>
      <c r="H3" s="22"/>
      <c r="AE3" s="23"/>
      <c r="AF3" s="23"/>
      <c r="AJ3" s="24"/>
      <c r="AK3" s="24"/>
    </row>
    <row r="4" spans="1:46" s="21" customFormat="1" ht="30" customHeight="1" thickBot="1" x14ac:dyDescent="0.25">
      <c r="A4" s="25" t="s">
        <v>0</v>
      </c>
      <c r="B4" s="26"/>
      <c r="C4" s="27">
        <v>1984</v>
      </c>
      <c r="D4" s="27">
        <v>1985</v>
      </c>
      <c r="E4" s="27">
        <v>1986</v>
      </c>
      <c r="F4" s="27">
        <v>1987</v>
      </c>
      <c r="G4" s="27">
        <v>1988</v>
      </c>
      <c r="H4" s="27">
        <v>1989</v>
      </c>
      <c r="I4" s="25">
        <v>1990</v>
      </c>
      <c r="J4" s="28"/>
      <c r="K4" s="25">
        <v>1991</v>
      </c>
      <c r="L4" s="26"/>
      <c r="M4" s="25">
        <v>1992</v>
      </c>
      <c r="N4" s="26"/>
      <c r="O4" s="25">
        <v>1993</v>
      </c>
      <c r="P4" s="26"/>
      <c r="Q4" s="80">
        <v>1994</v>
      </c>
      <c r="R4" s="81"/>
      <c r="S4" s="80">
        <v>1995</v>
      </c>
      <c r="T4" s="81"/>
      <c r="U4" s="29">
        <v>1996</v>
      </c>
      <c r="V4" s="26">
        <v>1997</v>
      </c>
      <c r="W4" s="26">
        <v>1998</v>
      </c>
      <c r="X4" s="26">
        <v>1999</v>
      </c>
      <c r="Y4" s="26">
        <v>2000</v>
      </c>
      <c r="Z4" s="26">
        <v>2001</v>
      </c>
      <c r="AA4" s="26">
        <v>2002</v>
      </c>
      <c r="AB4" s="26">
        <v>2003</v>
      </c>
      <c r="AC4" s="26">
        <v>2004</v>
      </c>
      <c r="AD4" s="26">
        <v>2005</v>
      </c>
      <c r="AE4" s="30">
        <v>2006</v>
      </c>
      <c r="AF4" s="30">
        <v>2007</v>
      </c>
      <c r="AG4" s="26">
        <v>2008</v>
      </c>
      <c r="AH4" s="26">
        <v>2009</v>
      </c>
      <c r="AI4" s="26">
        <v>2010</v>
      </c>
      <c r="AJ4" s="26">
        <v>2011</v>
      </c>
      <c r="AK4" s="26">
        <v>2012</v>
      </c>
      <c r="AL4" s="26">
        <v>2013</v>
      </c>
      <c r="AM4" s="26">
        <v>2014</v>
      </c>
      <c r="AN4" s="26">
        <v>2015</v>
      </c>
      <c r="AO4" s="26">
        <v>2016</v>
      </c>
      <c r="AP4" s="26">
        <v>2017</v>
      </c>
      <c r="AQ4" s="26">
        <v>2018</v>
      </c>
      <c r="AR4" s="26">
        <v>2019</v>
      </c>
      <c r="AS4" s="26">
        <v>2020</v>
      </c>
      <c r="AT4" s="26">
        <v>2021</v>
      </c>
    </row>
    <row r="5" spans="1:46" s="33" customFormat="1" ht="9.9499999999999993" customHeight="1" x14ac:dyDescent="0.2">
      <c r="A5" s="34"/>
      <c r="B5" s="21"/>
      <c r="C5" s="35"/>
      <c r="D5" s="35"/>
      <c r="E5" s="35"/>
      <c r="F5" s="35"/>
      <c r="G5" s="35"/>
      <c r="H5" s="35"/>
      <c r="I5" s="35"/>
      <c r="J5" s="35"/>
      <c r="K5" s="35"/>
      <c r="L5" s="36"/>
      <c r="M5" s="35"/>
      <c r="N5" s="36"/>
      <c r="O5" s="35"/>
      <c r="P5" s="36"/>
      <c r="Q5" s="35"/>
      <c r="R5" s="36"/>
      <c r="S5" s="35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7"/>
      <c r="AF5" s="37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</row>
    <row r="6" spans="1:46" s="33" customFormat="1" ht="26.1" customHeight="1" x14ac:dyDescent="0.2">
      <c r="A6" s="38" t="s">
        <v>2</v>
      </c>
      <c r="B6" s="21"/>
      <c r="C6" s="39">
        <v>118</v>
      </c>
      <c r="D6" s="39">
        <v>176</v>
      </c>
      <c r="E6" s="39">
        <v>150</v>
      </c>
      <c r="F6" s="39">
        <v>140</v>
      </c>
      <c r="G6" s="39">
        <v>138</v>
      </c>
      <c r="H6" s="39">
        <v>135</v>
      </c>
      <c r="I6" s="39">
        <v>174</v>
      </c>
      <c r="J6" s="39">
        <v>3182</v>
      </c>
      <c r="K6" s="39">
        <v>197</v>
      </c>
      <c r="L6" s="40">
        <v>665</v>
      </c>
      <c r="M6" s="39">
        <v>206</v>
      </c>
      <c r="N6" s="40">
        <v>73</v>
      </c>
      <c r="O6" s="39">
        <v>186.465</v>
      </c>
      <c r="P6" s="40">
        <v>0</v>
      </c>
      <c r="Q6" s="39">
        <v>172.261</v>
      </c>
      <c r="R6" s="40">
        <v>0</v>
      </c>
      <c r="S6" s="39">
        <v>191.88300000000001</v>
      </c>
      <c r="T6" s="40">
        <v>0</v>
      </c>
      <c r="U6" s="40">
        <v>177.73699999999999</v>
      </c>
      <c r="V6" s="40">
        <v>185.37899999999999</v>
      </c>
      <c r="W6" s="40">
        <v>185.4623</v>
      </c>
      <c r="X6" s="40">
        <v>174.10400000000001</v>
      </c>
      <c r="Y6" s="40">
        <v>179.453</v>
      </c>
      <c r="Z6" s="40">
        <v>176.72399999999999</v>
      </c>
      <c r="AA6" s="40">
        <v>183.881</v>
      </c>
      <c r="AB6" s="40">
        <v>165.37299999999999</v>
      </c>
      <c r="AC6" s="40">
        <v>186.83500000000001</v>
      </c>
      <c r="AD6" s="40">
        <v>173.44300000000001</v>
      </c>
      <c r="AE6" s="41">
        <v>180.82499999999999</v>
      </c>
      <c r="AF6" s="41">
        <v>173.08</v>
      </c>
      <c r="AG6" s="40">
        <v>176.77799999999999</v>
      </c>
      <c r="AH6" s="40">
        <v>153.11000000000001</v>
      </c>
      <c r="AI6" s="40">
        <v>175.93199999999999</v>
      </c>
      <c r="AJ6" s="40">
        <v>171.15600000000001</v>
      </c>
      <c r="AK6" s="40">
        <v>169.66800000000001</v>
      </c>
      <c r="AL6" s="40">
        <v>161.46600000000001</v>
      </c>
      <c r="AM6" s="40">
        <v>175.387</v>
      </c>
      <c r="AN6" s="40">
        <v>170.143</v>
      </c>
      <c r="AO6" s="40">
        <v>159.142</v>
      </c>
      <c r="AP6" s="40">
        <v>154.54599999999999</v>
      </c>
      <c r="AQ6" s="40">
        <v>157.49600000000001</v>
      </c>
      <c r="AR6" s="40">
        <v>155.672</v>
      </c>
      <c r="AS6" s="40">
        <v>143.42500000000001</v>
      </c>
      <c r="AT6" s="40">
        <v>157.61000000000001</v>
      </c>
    </row>
    <row r="7" spans="1:46" s="33" customFormat="1" ht="26.1" customHeight="1" x14ac:dyDescent="0.2">
      <c r="A7" s="38" t="s">
        <v>3</v>
      </c>
      <c r="B7" s="21"/>
      <c r="C7" s="39">
        <v>0</v>
      </c>
      <c r="D7" s="39">
        <v>0</v>
      </c>
      <c r="E7" s="39">
        <v>1</v>
      </c>
      <c r="F7" s="39">
        <v>1</v>
      </c>
      <c r="G7" s="39">
        <v>1</v>
      </c>
      <c r="H7" s="39">
        <v>0</v>
      </c>
      <c r="I7" s="39">
        <v>0</v>
      </c>
      <c r="J7" s="39">
        <v>0</v>
      </c>
      <c r="K7" s="39">
        <v>1</v>
      </c>
      <c r="L7" s="40">
        <v>18</v>
      </c>
      <c r="M7" s="39">
        <v>0</v>
      </c>
      <c r="N7" s="40">
        <v>50</v>
      </c>
      <c r="O7" s="39">
        <v>2.1070000000000002</v>
      </c>
      <c r="P7" s="40">
        <v>10.199999999999999</v>
      </c>
      <c r="Q7" s="39">
        <v>0</v>
      </c>
      <c r="R7" s="40">
        <v>0</v>
      </c>
      <c r="S7" s="39">
        <v>0</v>
      </c>
      <c r="T7" s="40">
        <v>0</v>
      </c>
      <c r="U7" s="40">
        <v>1.4119999999999999</v>
      </c>
      <c r="V7" s="40">
        <v>1.98</v>
      </c>
      <c r="W7" s="40">
        <v>0</v>
      </c>
      <c r="X7" s="40">
        <v>2.8519999999999999</v>
      </c>
      <c r="Y7" s="40">
        <v>0</v>
      </c>
      <c r="Z7" s="40">
        <v>0</v>
      </c>
      <c r="AA7" s="40">
        <v>2.6309999999999998</v>
      </c>
      <c r="AB7" s="40">
        <v>3.4169999999999998</v>
      </c>
      <c r="AC7" s="40">
        <v>0</v>
      </c>
      <c r="AD7" s="40">
        <v>0</v>
      </c>
      <c r="AE7" s="41">
        <v>0</v>
      </c>
      <c r="AF7" s="41">
        <v>2.867</v>
      </c>
      <c r="AG7" s="40"/>
      <c r="AH7" s="40">
        <v>5.0869999999999997</v>
      </c>
      <c r="AI7" s="40">
        <v>0</v>
      </c>
      <c r="AJ7" s="40">
        <v>0</v>
      </c>
      <c r="AK7" s="40">
        <v>0</v>
      </c>
      <c r="AL7" s="40">
        <v>1.5980000000000001</v>
      </c>
      <c r="AM7" s="40">
        <v>0.57299999999999995</v>
      </c>
      <c r="AN7" s="40">
        <v>1.4990000000000001</v>
      </c>
      <c r="AO7" s="40">
        <v>0</v>
      </c>
      <c r="AP7" s="40">
        <v>0.35099999999999998</v>
      </c>
      <c r="AQ7" s="40">
        <v>1.996</v>
      </c>
      <c r="AR7" s="40">
        <v>0.222</v>
      </c>
      <c r="AS7" s="40">
        <v>2.1</v>
      </c>
      <c r="AT7" s="40">
        <v>0.34300000000000003</v>
      </c>
    </row>
    <row r="8" spans="1:46" s="33" customFormat="1" ht="26.1" customHeight="1" x14ac:dyDescent="0.2">
      <c r="A8" s="38" t="s">
        <v>4</v>
      </c>
      <c r="B8" s="21"/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40">
        <v>0</v>
      </c>
      <c r="M8" s="39">
        <v>0</v>
      </c>
      <c r="N8" s="40">
        <v>0</v>
      </c>
      <c r="O8" s="42">
        <v>0</v>
      </c>
      <c r="P8" s="43">
        <v>4.4509999999999996</v>
      </c>
      <c r="Q8" s="42">
        <v>0</v>
      </c>
      <c r="R8" s="43">
        <v>0</v>
      </c>
      <c r="S8" s="42">
        <v>0</v>
      </c>
      <c r="T8" s="43">
        <v>0</v>
      </c>
      <c r="U8" s="43">
        <v>0</v>
      </c>
      <c r="V8" s="43">
        <v>0.04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4">
        <v>0</v>
      </c>
      <c r="AF8" s="44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Q8" s="43">
        <v>0</v>
      </c>
      <c r="AR8" s="43">
        <v>0</v>
      </c>
      <c r="AS8" s="43">
        <v>0</v>
      </c>
      <c r="AT8" s="43">
        <v>0</v>
      </c>
    </row>
    <row r="9" spans="1:46" s="33" customFormat="1" ht="26.1" customHeight="1" x14ac:dyDescent="0.2">
      <c r="A9" s="38" t="s">
        <v>5</v>
      </c>
      <c r="B9" s="21"/>
      <c r="C9" s="39">
        <v>1</v>
      </c>
      <c r="D9" s="45">
        <v>0</v>
      </c>
      <c r="E9" s="39">
        <v>1</v>
      </c>
      <c r="F9" s="39">
        <v>3</v>
      </c>
      <c r="G9" s="39">
        <v>0</v>
      </c>
      <c r="H9" s="39">
        <v>0</v>
      </c>
      <c r="I9" s="39">
        <v>0</v>
      </c>
      <c r="J9" s="45">
        <v>0</v>
      </c>
      <c r="K9" s="39">
        <v>0</v>
      </c>
      <c r="L9" s="46">
        <v>0</v>
      </c>
      <c r="M9" s="39">
        <v>10</v>
      </c>
      <c r="N9" s="40">
        <v>0</v>
      </c>
      <c r="O9" s="39">
        <v>34.098999999999997</v>
      </c>
      <c r="P9" s="40">
        <v>0</v>
      </c>
      <c r="Q9" s="39">
        <v>17.170000000000002</v>
      </c>
      <c r="R9" s="40">
        <v>0</v>
      </c>
      <c r="S9" s="39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1">
        <v>0</v>
      </c>
      <c r="AF9" s="41">
        <v>0</v>
      </c>
      <c r="AG9" s="40">
        <v>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</row>
    <row r="10" spans="1:46" s="33" customFormat="1" ht="26.1" hidden="1" customHeight="1" x14ac:dyDescent="0.2">
      <c r="A10" s="38" t="s">
        <v>6</v>
      </c>
      <c r="B10" s="21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39"/>
      <c r="N10" s="40"/>
      <c r="O10" s="39"/>
      <c r="P10" s="40"/>
      <c r="Q10" s="39"/>
      <c r="R10" s="40"/>
      <c r="S10" s="39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1"/>
      <c r="AF10" s="41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46" s="33" customFormat="1" ht="23.1" hidden="1" customHeight="1" x14ac:dyDescent="0.2">
      <c r="A11" s="38"/>
      <c r="B11" s="21" t="s">
        <v>7</v>
      </c>
      <c r="C11" s="39">
        <v>299</v>
      </c>
      <c r="D11" s="39">
        <v>111</v>
      </c>
      <c r="E11" s="39">
        <v>81</v>
      </c>
      <c r="F11" s="39">
        <v>74</v>
      </c>
      <c r="G11" s="39">
        <v>84</v>
      </c>
      <c r="H11" s="39">
        <v>133</v>
      </c>
      <c r="I11" s="39">
        <v>307</v>
      </c>
      <c r="J11" s="39">
        <v>0</v>
      </c>
      <c r="K11" s="39">
        <v>23</v>
      </c>
      <c r="L11" s="40">
        <v>0</v>
      </c>
      <c r="M11" s="39">
        <v>14</v>
      </c>
      <c r="N11" s="40">
        <v>0</v>
      </c>
      <c r="O11" s="39">
        <v>4.67</v>
      </c>
      <c r="P11" s="40">
        <v>0</v>
      </c>
      <c r="Q11" s="39">
        <v>0</v>
      </c>
      <c r="R11" s="40">
        <v>0</v>
      </c>
      <c r="S11" s="39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1">
        <v>0</v>
      </c>
      <c r="AF11" s="41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1</v>
      </c>
      <c r="AQ11" s="40">
        <v>2</v>
      </c>
      <c r="AR11" s="40">
        <v>3</v>
      </c>
      <c r="AS11" s="40">
        <v>3</v>
      </c>
      <c r="AT11" s="40">
        <v>3</v>
      </c>
    </row>
    <row r="12" spans="1:46" s="33" customFormat="1" ht="23.1" hidden="1" customHeight="1" x14ac:dyDescent="0.2">
      <c r="A12" s="38"/>
      <c r="B12" s="21" t="s">
        <v>8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40">
        <v>0</v>
      </c>
      <c r="M12" s="39">
        <v>0</v>
      </c>
      <c r="N12" s="40">
        <v>1</v>
      </c>
      <c r="O12" s="39">
        <v>0</v>
      </c>
      <c r="P12" s="40">
        <v>0.497</v>
      </c>
      <c r="Q12" s="39">
        <v>0</v>
      </c>
      <c r="R12" s="40">
        <v>0</v>
      </c>
      <c r="S12" s="39">
        <v>0</v>
      </c>
      <c r="T12" s="40">
        <v>0.79700000000000004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1">
        <v>0</v>
      </c>
      <c r="AF12" s="41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1</v>
      </c>
      <c r="AQ12" s="40">
        <v>2</v>
      </c>
      <c r="AR12" s="40">
        <v>3</v>
      </c>
      <c r="AS12" s="40">
        <v>3</v>
      </c>
      <c r="AT12" s="40">
        <v>3</v>
      </c>
    </row>
    <row r="13" spans="1:46" s="33" customFormat="1" ht="9.9499999999999993" customHeight="1" thickBot="1" x14ac:dyDescent="0.25">
      <c r="A13" s="47"/>
      <c r="B13" s="32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48"/>
      <c r="N13" s="49"/>
      <c r="O13" s="48"/>
      <c r="P13" s="49"/>
      <c r="Q13" s="48"/>
      <c r="R13" s="49"/>
      <c r="S13" s="48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50"/>
      <c r="AF13" s="50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</row>
    <row r="14" spans="1:46" s="33" customFormat="1" ht="8.1" customHeight="1" x14ac:dyDescent="0.2">
      <c r="A14" s="38"/>
      <c r="B14" s="21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39"/>
      <c r="N14" s="40"/>
      <c r="O14" s="39"/>
      <c r="P14" s="40"/>
      <c r="Q14" s="39"/>
      <c r="R14" s="40"/>
      <c r="S14" s="39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  <c r="AF14" s="41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46" s="33" customFormat="1" ht="26.1" customHeight="1" x14ac:dyDescent="0.2">
      <c r="A15" s="38" t="s">
        <v>9</v>
      </c>
      <c r="B15" s="21"/>
      <c r="C15" s="39">
        <v>418</v>
      </c>
      <c r="D15" s="39">
        <v>287</v>
      </c>
      <c r="E15" s="39">
        <v>233</v>
      </c>
      <c r="F15" s="39">
        <v>218</v>
      </c>
      <c r="G15" s="39">
        <v>223</v>
      </c>
      <c r="H15" s="39">
        <v>268</v>
      </c>
      <c r="I15" s="39">
        <v>481</v>
      </c>
      <c r="J15" s="39">
        <v>3182</v>
      </c>
      <c r="K15" s="39">
        <v>221</v>
      </c>
      <c r="L15" s="40">
        <v>683</v>
      </c>
      <c r="M15" s="40">
        <v>230</v>
      </c>
      <c r="N15" s="40">
        <v>124</v>
      </c>
      <c r="O15" s="40">
        <f t="shared" ref="O15:T15" si="0">SUM(O6:O12)</f>
        <v>227.34099999999998</v>
      </c>
      <c r="P15" s="40">
        <f t="shared" si="0"/>
        <v>15.148</v>
      </c>
      <c r="Q15" s="40">
        <f t="shared" si="0"/>
        <v>189.43099999999998</v>
      </c>
      <c r="R15" s="40">
        <v>0</v>
      </c>
      <c r="S15" s="40">
        <f t="shared" si="0"/>
        <v>191.88300000000001</v>
      </c>
      <c r="T15" s="40">
        <f t="shared" si="0"/>
        <v>0.79700000000000004</v>
      </c>
      <c r="U15" s="40">
        <f>SUM(U6:U12)</f>
        <v>179.149</v>
      </c>
      <c r="V15" s="40">
        <f>SUM(V6:V12)</f>
        <v>187.39899999999997</v>
      </c>
      <c r="W15" s="40">
        <f>SUM(W6:W12)</f>
        <v>185.4623</v>
      </c>
      <c r="X15" s="40">
        <f>SUM(X6:X12)</f>
        <v>176.95600000000002</v>
      </c>
      <c r="Y15" s="40">
        <f>SUM(Y6:Y12)</f>
        <v>179.453</v>
      </c>
      <c r="Z15" s="40">
        <f t="shared" ref="Z15:AO15" si="1">SUM(Z6:Z12)</f>
        <v>176.72399999999999</v>
      </c>
      <c r="AA15" s="40">
        <f t="shared" si="1"/>
        <v>186.512</v>
      </c>
      <c r="AB15" s="40">
        <f t="shared" si="1"/>
        <v>168.79</v>
      </c>
      <c r="AC15" s="40">
        <f t="shared" si="1"/>
        <v>186.83500000000001</v>
      </c>
      <c r="AD15" s="40">
        <f t="shared" si="1"/>
        <v>173.44300000000001</v>
      </c>
      <c r="AE15" s="41">
        <f t="shared" si="1"/>
        <v>180.82499999999999</v>
      </c>
      <c r="AF15" s="41">
        <f t="shared" si="1"/>
        <v>175.947</v>
      </c>
      <c r="AG15" s="40">
        <f t="shared" si="1"/>
        <v>176.77799999999999</v>
      </c>
      <c r="AH15" s="40">
        <f t="shared" si="1"/>
        <v>158.197</v>
      </c>
      <c r="AI15" s="40">
        <f t="shared" si="1"/>
        <v>175.93199999999999</v>
      </c>
      <c r="AJ15" s="40">
        <f t="shared" si="1"/>
        <v>171.15600000000001</v>
      </c>
      <c r="AK15" s="40">
        <f t="shared" si="1"/>
        <v>169.66800000000001</v>
      </c>
      <c r="AL15" s="40">
        <f t="shared" si="1"/>
        <v>163.06400000000002</v>
      </c>
      <c r="AM15" s="40">
        <f t="shared" si="1"/>
        <v>175.96</v>
      </c>
      <c r="AN15" s="40">
        <f t="shared" si="1"/>
        <v>171.642</v>
      </c>
      <c r="AO15" s="40">
        <f t="shared" si="1"/>
        <v>159.142</v>
      </c>
      <c r="AP15" s="40">
        <f>SUM(AP6:AP9)</f>
        <v>154.89699999999999</v>
      </c>
      <c r="AQ15" s="40">
        <f>SUM(AQ6:AQ9)</f>
        <v>159.49200000000002</v>
      </c>
      <c r="AR15" s="40">
        <f>SUM(AR6:AR9)</f>
        <v>155.89400000000001</v>
      </c>
      <c r="AS15" s="40">
        <f>SUM(AS6:AS9)</f>
        <v>145.52500000000001</v>
      </c>
      <c r="AT15" s="40">
        <f>SUM(AT6:AT9)</f>
        <v>157.953</v>
      </c>
    </row>
    <row r="16" spans="1:46" s="33" customFormat="1" ht="8.1" customHeight="1" thickBot="1" x14ac:dyDescent="0.25">
      <c r="A16" s="47"/>
      <c r="B16" s="32"/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48"/>
      <c r="N16" s="49"/>
      <c r="O16" s="48"/>
      <c r="P16" s="49"/>
      <c r="Q16" s="48"/>
      <c r="R16" s="49"/>
      <c r="S16" s="48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50"/>
      <c r="AF16" s="50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</row>
    <row r="17" spans="1:46" s="33" customFormat="1" ht="8.1" customHeight="1" x14ac:dyDescent="0.2">
      <c r="A17" s="38"/>
      <c r="B17" s="51"/>
      <c r="C17" s="39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4"/>
      <c r="AF17" s="54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</row>
    <row r="18" spans="1:46" s="33" customFormat="1" ht="26.1" customHeight="1" x14ac:dyDescent="0.2">
      <c r="A18" s="55" t="s">
        <v>10</v>
      </c>
      <c r="B18" s="56"/>
      <c r="C18" s="39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4"/>
      <c r="AF18" s="54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</row>
    <row r="19" spans="1:46" s="33" customFormat="1" ht="8.1" customHeight="1" thickBot="1" x14ac:dyDescent="0.25">
      <c r="A19" s="47"/>
      <c r="B19" s="31"/>
      <c r="C19" s="48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59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</row>
    <row r="20" spans="1:46" s="33" customFormat="1" ht="9.9499999999999993" customHeight="1" x14ac:dyDescent="0.2">
      <c r="A20" s="38"/>
      <c r="B20" s="21"/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39"/>
      <c r="N20" s="40"/>
      <c r="O20" s="39"/>
      <c r="P20" s="40"/>
      <c r="Q20" s="39"/>
      <c r="R20" s="40"/>
      <c r="S20" s="39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1"/>
      <c r="AF20" s="41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</row>
    <row r="21" spans="1:46" s="33" customFormat="1" ht="23.1" customHeight="1" x14ac:dyDescent="0.2">
      <c r="A21" s="38" t="s">
        <v>11</v>
      </c>
      <c r="B21" s="21"/>
      <c r="C21" s="45">
        <v>0</v>
      </c>
      <c r="D21" s="45">
        <v>0</v>
      </c>
      <c r="E21" s="39">
        <v>1</v>
      </c>
      <c r="F21" s="39">
        <v>1</v>
      </c>
      <c r="G21" s="39">
        <v>1</v>
      </c>
      <c r="H21" s="39">
        <v>2</v>
      </c>
      <c r="I21" s="39">
        <v>1</v>
      </c>
      <c r="J21" s="39">
        <v>383</v>
      </c>
      <c r="K21" s="45">
        <v>0</v>
      </c>
      <c r="L21" s="40">
        <v>15</v>
      </c>
      <c r="M21" s="45">
        <v>0</v>
      </c>
      <c r="N21" s="40">
        <v>2</v>
      </c>
      <c r="O21" s="45">
        <v>0.55300000000000005</v>
      </c>
      <c r="P21" s="40">
        <v>0</v>
      </c>
      <c r="Q21" s="45">
        <v>0.189</v>
      </c>
      <c r="R21" s="40">
        <v>0</v>
      </c>
      <c r="S21" s="45">
        <v>0.628</v>
      </c>
      <c r="T21" s="40">
        <v>0</v>
      </c>
      <c r="U21" s="40">
        <v>0.31900000000000001</v>
      </c>
      <c r="V21" s="40">
        <v>0.83599999999999997</v>
      </c>
      <c r="W21" s="40">
        <v>0.36799999999999999</v>
      </c>
      <c r="X21" s="40">
        <v>0.318</v>
      </c>
      <c r="Y21" s="40">
        <v>0.69</v>
      </c>
      <c r="Z21" s="40">
        <v>0.35799999999999998</v>
      </c>
      <c r="AA21" s="40">
        <v>0.308</v>
      </c>
      <c r="AB21" s="40">
        <v>0.45</v>
      </c>
      <c r="AC21" s="40">
        <v>0.69499999999999995</v>
      </c>
      <c r="AD21" s="40">
        <v>0.80300000000000005</v>
      </c>
      <c r="AE21" s="41">
        <v>0.94599999999999995</v>
      </c>
      <c r="AF21" s="41">
        <v>1.0580000000000001</v>
      </c>
      <c r="AG21" s="40">
        <v>1.2050000000000001</v>
      </c>
      <c r="AH21" s="40">
        <v>1.0329999999999999</v>
      </c>
      <c r="AI21" s="40">
        <v>0.93500000000000005</v>
      </c>
      <c r="AJ21" s="40">
        <v>1.077</v>
      </c>
      <c r="AK21" s="40">
        <v>1.282</v>
      </c>
      <c r="AL21" s="40">
        <v>0.86099999999999999</v>
      </c>
      <c r="AM21" s="40">
        <v>1.18</v>
      </c>
      <c r="AN21" s="40">
        <v>1.337</v>
      </c>
      <c r="AO21" s="40">
        <v>1.1859999999999999</v>
      </c>
      <c r="AP21" s="40">
        <v>1.1279999999999999</v>
      </c>
      <c r="AQ21" s="40">
        <v>1.3149999999999999</v>
      </c>
      <c r="AR21" s="40">
        <v>1.37</v>
      </c>
      <c r="AS21" s="40">
        <v>1.006</v>
      </c>
      <c r="AT21" s="40">
        <v>1.409</v>
      </c>
    </row>
    <row r="22" spans="1:46" s="33" customFormat="1" ht="26.1" customHeight="1" x14ac:dyDescent="0.2">
      <c r="A22" s="38" t="s">
        <v>12</v>
      </c>
      <c r="B22" s="21"/>
      <c r="C22" s="39">
        <v>1</v>
      </c>
      <c r="D22" s="39">
        <v>2</v>
      </c>
      <c r="E22" s="39">
        <v>0</v>
      </c>
      <c r="F22" s="39">
        <v>0</v>
      </c>
      <c r="G22" s="39">
        <v>0</v>
      </c>
      <c r="H22" s="39">
        <v>1</v>
      </c>
      <c r="I22" s="45">
        <v>0</v>
      </c>
      <c r="J22" s="39">
        <v>4</v>
      </c>
      <c r="K22" s="39">
        <v>0</v>
      </c>
      <c r="L22" s="40">
        <v>0</v>
      </c>
      <c r="M22" s="39">
        <v>2</v>
      </c>
      <c r="N22" s="40">
        <v>0</v>
      </c>
      <c r="O22" s="39">
        <v>0</v>
      </c>
      <c r="P22" s="40">
        <v>0</v>
      </c>
      <c r="Q22" s="39">
        <v>2.9969999999999999</v>
      </c>
      <c r="R22" s="40">
        <v>0</v>
      </c>
      <c r="S22" s="39">
        <v>2.1970000000000001</v>
      </c>
      <c r="T22" s="40">
        <v>0</v>
      </c>
      <c r="U22" s="40">
        <v>0</v>
      </c>
      <c r="V22" s="40">
        <v>0</v>
      </c>
      <c r="W22" s="40">
        <v>2.6080000000000001</v>
      </c>
      <c r="X22" s="40">
        <v>0</v>
      </c>
      <c r="Y22" s="40">
        <v>1.8340000000000001</v>
      </c>
      <c r="Z22" s="40">
        <v>1.645</v>
      </c>
      <c r="AA22" s="40">
        <v>0</v>
      </c>
      <c r="AB22" s="40">
        <v>0</v>
      </c>
      <c r="AC22" s="40">
        <v>2.8370000000000002</v>
      </c>
      <c r="AD22" s="40">
        <v>5.3650000000000002</v>
      </c>
      <c r="AE22" s="41">
        <v>1.758</v>
      </c>
      <c r="AF22" s="41">
        <v>0</v>
      </c>
      <c r="AG22" s="40">
        <v>1.214</v>
      </c>
      <c r="AH22" s="40">
        <v>0</v>
      </c>
      <c r="AI22" s="40">
        <v>3.335</v>
      </c>
      <c r="AJ22" s="40">
        <v>0.48099999999999998</v>
      </c>
      <c r="AK22" s="40">
        <v>0.155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1</v>
      </c>
      <c r="AS22" s="40">
        <v>0</v>
      </c>
      <c r="AT22" s="40">
        <v>0</v>
      </c>
    </row>
    <row r="23" spans="1:46" s="33" customFormat="1" ht="9.9499999999999993" customHeight="1" thickBot="1" x14ac:dyDescent="0.25">
      <c r="A23" s="47"/>
      <c r="B23" s="32"/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60"/>
      <c r="N23" s="61"/>
      <c r="O23" s="60"/>
      <c r="P23" s="61"/>
      <c r="Q23" s="60"/>
      <c r="R23" s="61"/>
      <c r="S23" s="60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2"/>
      <c r="AF23" s="62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</row>
    <row r="24" spans="1:46" s="33" customFormat="1" ht="9.9499999999999993" customHeight="1" x14ac:dyDescent="0.2">
      <c r="A24" s="38"/>
      <c r="B24" s="21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6"/>
      <c r="O24" s="35"/>
      <c r="P24" s="36"/>
      <c r="Q24" s="35"/>
      <c r="R24" s="36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7"/>
      <c r="AF24" s="37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</row>
    <row r="25" spans="1:46" s="33" customFormat="1" ht="23.1" customHeight="1" x14ac:dyDescent="0.2">
      <c r="A25" s="38" t="s">
        <v>13</v>
      </c>
      <c r="B25" s="21"/>
      <c r="C25" s="39">
        <v>413</v>
      </c>
      <c r="D25" s="39">
        <v>255</v>
      </c>
      <c r="E25" s="39">
        <v>224</v>
      </c>
      <c r="F25" s="39">
        <v>202</v>
      </c>
      <c r="G25" s="39">
        <v>213</v>
      </c>
      <c r="H25" s="39">
        <v>252</v>
      </c>
      <c r="I25" s="39">
        <v>466</v>
      </c>
      <c r="J25" s="39">
        <v>2322</v>
      </c>
      <c r="K25" s="39">
        <v>210</v>
      </c>
      <c r="L25" s="40">
        <v>549</v>
      </c>
      <c r="M25" s="39">
        <v>215</v>
      </c>
      <c r="N25" s="40">
        <v>106</v>
      </c>
      <c r="O25" s="39">
        <v>217.17699999999999</v>
      </c>
      <c r="P25" s="40">
        <v>14.932</v>
      </c>
      <c r="Q25" s="39">
        <v>174.041</v>
      </c>
      <c r="R25" s="40">
        <v>0</v>
      </c>
      <c r="S25" s="39">
        <v>170.60499999999999</v>
      </c>
      <c r="T25" s="40">
        <v>0.79700000000000004</v>
      </c>
      <c r="U25" s="40">
        <v>160.858</v>
      </c>
      <c r="V25" s="40">
        <v>166.828</v>
      </c>
      <c r="W25" s="40">
        <v>166.97399999999999</v>
      </c>
      <c r="X25" s="40">
        <v>156.107</v>
      </c>
      <c r="Y25" s="40">
        <v>148.81299999999999</v>
      </c>
      <c r="Z25" s="40">
        <v>143.94300000000001</v>
      </c>
      <c r="AA25" s="40">
        <v>154.00399999999999</v>
      </c>
      <c r="AB25" s="40">
        <v>133.43700000000001</v>
      </c>
      <c r="AC25" s="40">
        <v>134.941</v>
      </c>
      <c r="AD25" s="40">
        <v>114.72</v>
      </c>
      <c r="AE25" s="41">
        <v>125.563</v>
      </c>
      <c r="AF25" s="41">
        <v>118.239</v>
      </c>
      <c r="AG25" s="40">
        <v>111.96599999999999</v>
      </c>
      <c r="AH25" s="40">
        <v>87.512</v>
      </c>
      <c r="AI25" s="40">
        <v>127.85299999999999</v>
      </c>
      <c r="AJ25" s="40">
        <v>112.48</v>
      </c>
      <c r="AK25" s="40">
        <v>111.806</v>
      </c>
      <c r="AL25" s="40">
        <v>108.911</v>
      </c>
      <c r="AM25" s="40">
        <v>121.504</v>
      </c>
      <c r="AN25" s="40">
        <v>116.45099999999999</v>
      </c>
      <c r="AO25" s="40">
        <v>100.402</v>
      </c>
      <c r="AP25" s="40">
        <v>94.308000000000007</v>
      </c>
      <c r="AQ25" s="40">
        <v>99.13</v>
      </c>
      <c r="AR25" s="40">
        <v>105.18899999999999</v>
      </c>
      <c r="AS25" s="40">
        <v>109.78100000000001</v>
      </c>
      <c r="AT25" s="40">
        <v>105.018</v>
      </c>
    </row>
    <row r="26" spans="1:46" s="33" customFormat="1" ht="26.1" customHeight="1" x14ac:dyDescent="0.2">
      <c r="A26" s="38" t="s">
        <v>14</v>
      </c>
      <c r="B26" s="21"/>
      <c r="C26" s="39">
        <v>2</v>
      </c>
      <c r="D26" s="39">
        <v>28</v>
      </c>
      <c r="E26" s="39">
        <v>8</v>
      </c>
      <c r="F26" s="39">
        <v>11</v>
      </c>
      <c r="G26" s="39">
        <v>7</v>
      </c>
      <c r="H26" s="39">
        <v>12</v>
      </c>
      <c r="I26" s="39">
        <v>12</v>
      </c>
      <c r="J26" s="39">
        <v>76</v>
      </c>
      <c r="K26" s="39">
        <v>8</v>
      </c>
      <c r="L26" s="40">
        <v>17</v>
      </c>
      <c r="M26" s="39">
        <v>7</v>
      </c>
      <c r="N26" s="40">
        <v>0</v>
      </c>
      <c r="O26" s="39">
        <v>5.9459999999999997</v>
      </c>
      <c r="P26" s="40">
        <v>0</v>
      </c>
      <c r="Q26" s="39">
        <v>7.976</v>
      </c>
      <c r="R26" s="40">
        <v>0</v>
      </c>
      <c r="S26" s="39">
        <v>15.27</v>
      </c>
      <c r="T26" s="40">
        <v>0</v>
      </c>
      <c r="U26" s="40">
        <v>16.928999999999998</v>
      </c>
      <c r="V26" s="40">
        <v>17.948</v>
      </c>
      <c r="W26" s="40">
        <v>13.706</v>
      </c>
      <c r="X26" s="40">
        <v>17.521000000000001</v>
      </c>
      <c r="Y26" s="40">
        <v>23.643999999999998</v>
      </c>
      <c r="Z26" s="40">
        <v>23.344000000000001</v>
      </c>
      <c r="AA26" s="40">
        <v>27.428000000000001</v>
      </c>
      <c r="AB26" s="40">
        <v>29.329000000000001</v>
      </c>
      <c r="AC26" s="40">
        <v>40.728000000000002</v>
      </c>
      <c r="AD26" s="40">
        <v>42.365000000000002</v>
      </c>
      <c r="AE26" s="41">
        <v>49.6</v>
      </c>
      <c r="AF26" s="41">
        <v>48.777999999999999</v>
      </c>
      <c r="AG26" s="40">
        <v>48.36</v>
      </c>
      <c r="AH26" s="40">
        <v>38.095999999999997</v>
      </c>
      <c r="AI26" s="40">
        <v>49.654000000000003</v>
      </c>
      <c r="AJ26" s="40">
        <v>53.024000000000001</v>
      </c>
      <c r="AK26" s="40">
        <v>52.948</v>
      </c>
      <c r="AL26" s="40">
        <v>56.73</v>
      </c>
      <c r="AM26" s="40">
        <v>53.969000000000001</v>
      </c>
      <c r="AN26" s="40">
        <v>60.112000000000002</v>
      </c>
      <c r="AO26" s="40">
        <v>45.936</v>
      </c>
      <c r="AP26" s="40">
        <v>46.018999999999998</v>
      </c>
      <c r="AQ26" s="40">
        <v>48.509</v>
      </c>
      <c r="AR26" s="40">
        <v>39.914000000000001</v>
      </c>
      <c r="AS26" s="40">
        <v>33.058</v>
      </c>
      <c r="AT26" s="40">
        <v>39.036000000000001</v>
      </c>
    </row>
    <row r="27" spans="1:46" s="33" customFormat="1" ht="26.1" customHeight="1" x14ac:dyDescent="0.2">
      <c r="A27" s="38" t="s">
        <v>15</v>
      </c>
      <c r="B27" s="21"/>
      <c r="C27" s="39">
        <v>2</v>
      </c>
      <c r="D27" s="39">
        <v>2</v>
      </c>
      <c r="E27" s="39">
        <v>1</v>
      </c>
      <c r="F27" s="39">
        <v>4</v>
      </c>
      <c r="G27" s="39">
        <v>2</v>
      </c>
      <c r="H27" s="39">
        <v>1</v>
      </c>
      <c r="I27" s="39">
        <v>2</v>
      </c>
      <c r="J27" s="39">
        <v>90</v>
      </c>
      <c r="K27" s="39">
        <v>3</v>
      </c>
      <c r="L27" s="40">
        <v>55</v>
      </c>
      <c r="M27" s="39">
        <v>5</v>
      </c>
      <c r="N27" s="40">
        <v>0</v>
      </c>
      <c r="O27" s="39">
        <v>3.097</v>
      </c>
      <c r="P27" s="40">
        <v>0</v>
      </c>
      <c r="Q27" s="39">
        <v>5.0670000000000002</v>
      </c>
      <c r="R27" s="40">
        <v>0</v>
      </c>
      <c r="S27" s="39">
        <v>2.319</v>
      </c>
      <c r="T27" s="40">
        <v>0</v>
      </c>
      <c r="U27" s="40">
        <v>1.1359999999999999</v>
      </c>
      <c r="V27" s="40">
        <v>1.7150000000000001</v>
      </c>
      <c r="W27" s="40">
        <v>2.8639999999999999</v>
      </c>
      <c r="X27" s="40">
        <v>2.992</v>
      </c>
      <c r="Y27" s="40">
        <v>3.9780000000000002</v>
      </c>
      <c r="Z27" s="40">
        <v>5.673</v>
      </c>
      <c r="AA27" s="40">
        <v>5.6029999999999998</v>
      </c>
      <c r="AB27" s="40">
        <v>8.24</v>
      </c>
      <c r="AC27" s="40">
        <v>4.9349999999999996</v>
      </c>
      <c r="AD27" s="40">
        <v>4.91</v>
      </c>
      <c r="AE27" s="41">
        <v>5.327</v>
      </c>
      <c r="AF27" s="41">
        <v>7.7930000000000001</v>
      </c>
      <c r="AG27" s="40">
        <v>7.0119999999999996</v>
      </c>
      <c r="AH27" s="40">
        <v>7.4930000000000003</v>
      </c>
      <c r="AI27" s="40">
        <v>5.7949999999999999</v>
      </c>
      <c r="AJ27" s="40">
        <v>7.5609999999999999</v>
      </c>
      <c r="AK27" s="40">
        <v>9.6649999999999991</v>
      </c>
      <c r="AL27" s="40">
        <v>5.5190000000000001</v>
      </c>
      <c r="AM27" s="40">
        <v>6.9039999999999999</v>
      </c>
      <c r="AN27" s="40">
        <v>8.3550000000000004</v>
      </c>
      <c r="AO27" s="40">
        <v>15.679</v>
      </c>
      <c r="AP27" s="40">
        <v>13.054</v>
      </c>
      <c r="AQ27" s="40">
        <v>13.244999999999999</v>
      </c>
      <c r="AR27" s="40">
        <v>10.603999999999999</v>
      </c>
      <c r="AS27" s="40">
        <v>11.465</v>
      </c>
      <c r="AT27" s="40">
        <v>13.814</v>
      </c>
    </row>
    <row r="28" spans="1:46" s="33" customFormat="1" ht="26.1" hidden="1" customHeight="1" x14ac:dyDescent="0.2">
      <c r="A28" s="38" t="s">
        <v>16</v>
      </c>
      <c r="B28" s="21"/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39"/>
      <c r="N28" s="40"/>
      <c r="O28" s="39"/>
      <c r="P28" s="40"/>
      <c r="Q28" s="39"/>
      <c r="R28" s="40"/>
      <c r="S28" s="39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1"/>
      <c r="AF28" s="41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</row>
    <row r="29" spans="1:46" s="33" customFormat="1" ht="23.1" hidden="1" customHeight="1" x14ac:dyDescent="0.2">
      <c r="A29" s="38"/>
      <c r="B29" s="21" t="s">
        <v>17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40">
        <v>0</v>
      </c>
      <c r="M29" s="39">
        <v>1</v>
      </c>
      <c r="N29" s="40">
        <v>0</v>
      </c>
      <c r="O29" s="39">
        <v>0.497</v>
      </c>
      <c r="P29" s="40">
        <v>0</v>
      </c>
      <c r="Q29" s="39">
        <v>0</v>
      </c>
      <c r="R29" s="40">
        <v>0</v>
      </c>
      <c r="S29" s="39">
        <v>0.79700000000000004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1">
        <v>0</v>
      </c>
      <c r="AF29" s="41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1</v>
      </c>
      <c r="AQ29" s="40">
        <v>2</v>
      </c>
      <c r="AR29" s="40">
        <v>3</v>
      </c>
      <c r="AS29" s="40">
        <v>3</v>
      </c>
      <c r="AT29" s="40">
        <v>3</v>
      </c>
    </row>
    <row r="30" spans="1:46" s="33" customFormat="1" ht="23.1" hidden="1" customHeight="1" x14ac:dyDescent="0.2">
      <c r="A30" s="38"/>
      <c r="B30" s="21" t="s">
        <v>18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307</v>
      </c>
      <c r="K30" s="39">
        <v>0</v>
      </c>
      <c r="L30" s="40">
        <v>23</v>
      </c>
      <c r="M30" s="39">
        <v>0</v>
      </c>
      <c r="N30" s="40">
        <v>14</v>
      </c>
      <c r="O30" s="39">
        <v>0</v>
      </c>
      <c r="P30" s="40">
        <v>4.67</v>
      </c>
      <c r="Q30" s="39">
        <v>0</v>
      </c>
      <c r="R30" s="40">
        <v>0</v>
      </c>
      <c r="S30" s="39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1">
        <v>0</v>
      </c>
      <c r="AF30" s="41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1</v>
      </c>
      <c r="AQ30" s="40">
        <v>2</v>
      </c>
      <c r="AR30" s="40">
        <v>3</v>
      </c>
      <c r="AS30" s="40">
        <v>3</v>
      </c>
      <c r="AT30" s="40">
        <v>3</v>
      </c>
    </row>
    <row r="31" spans="1:46" s="33" customFormat="1" ht="9.9499999999999993" customHeight="1" thickBot="1" x14ac:dyDescent="0.25">
      <c r="A31" s="47"/>
      <c r="B31" s="32"/>
      <c r="C31" s="48"/>
      <c r="D31" s="48"/>
      <c r="E31" s="48"/>
      <c r="F31" s="48"/>
      <c r="G31" s="48"/>
      <c r="H31" s="48"/>
      <c r="I31" s="48"/>
      <c r="J31" s="48"/>
      <c r="K31" s="48"/>
      <c r="L31" s="49"/>
      <c r="M31" s="48"/>
      <c r="N31" s="49"/>
      <c r="O31" s="48"/>
      <c r="P31" s="49"/>
      <c r="Q31" s="48"/>
      <c r="R31" s="49"/>
      <c r="S31" s="48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50"/>
      <c r="AF31" s="50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</row>
    <row r="32" spans="1:46" s="33" customFormat="1" ht="8.1" customHeight="1" x14ac:dyDescent="0.2">
      <c r="A32" s="38"/>
      <c r="B32" s="21"/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39"/>
      <c r="N32" s="40"/>
      <c r="O32" s="39"/>
      <c r="P32" s="40"/>
      <c r="Q32" s="39"/>
      <c r="R32" s="40"/>
      <c r="S32" s="39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1"/>
      <c r="AF32" s="41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</row>
    <row r="33" spans="1:46" s="33" customFormat="1" ht="26.1" customHeight="1" x14ac:dyDescent="0.2">
      <c r="A33" s="38" t="s">
        <v>19</v>
      </c>
      <c r="B33" s="21"/>
      <c r="C33" s="39">
        <v>417</v>
      </c>
      <c r="D33" s="39">
        <v>285</v>
      </c>
      <c r="E33" s="39">
        <v>233</v>
      </c>
      <c r="F33" s="39">
        <v>217</v>
      </c>
      <c r="G33" s="39">
        <v>222</v>
      </c>
      <c r="H33" s="39">
        <v>265</v>
      </c>
      <c r="I33" s="39">
        <v>480</v>
      </c>
      <c r="J33" s="39">
        <v>2795</v>
      </c>
      <c r="K33" s="39">
        <v>221</v>
      </c>
      <c r="L33" s="40">
        <v>644</v>
      </c>
      <c r="M33" s="39">
        <v>228</v>
      </c>
      <c r="N33" s="40">
        <v>120</v>
      </c>
      <c r="O33" s="39">
        <f t="shared" ref="O33:T33" si="2">SUM(O25:O30)</f>
        <v>226.71700000000001</v>
      </c>
      <c r="P33" s="40">
        <f t="shared" si="2"/>
        <v>19.602</v>
      </c>
      <c r="Q33" s="39">
        <f t="shared" si="2"/>
        <v>187.084</v>
      </c>
      <c r="R33" s="40">
        <v>0</v>
      </c>
      <c r="S33" s="39">
        <f t="shared" si="2"/>
        <v>188.99099999999999</v>
      </c>
      <c r="T33" s="40">
        <f t="shared" si="2"/>
        <v>0.79700000000000004</v>
      </c>
      <c r="U33" s="40">
        <f>SUM(U25:U30)</f>
        <v>178.923</v>
      </c>
      <c r="V33" s="40">
        <f>SUM(V25:V30)</f>
        <v>186.49100000000001</v>
      </c>
      <c r="W33" s="40">
        <f>SUM(W25:W30)</f>
        <v>183.54399999999998</v>
      </c>
      <c r="X33" s="40">
        <f>SUM(X25:X30)</f>
        <v>176.61999999999998</v>
      </c>
      <c r="Y33" s="40">
        <f>SUM(Y25:Y30)</f>
        <v>176.435</v>
      </c>
      <c r="Z33" s="40">
        <f t="shared" ref="Z33:AO33" si="3">SUM(Z25:Z30)</f>
        <v>172.96</v>
      </c>
      <c r="AA33" s="40">
        <f t="shared" si="3"/>
        <v>187.035</v>
      </c>
      <c r="AB33" s="40">
        <f t="shared" si="3"/>
        <v>171.00600000000003</v>
      </c>
      <c r="AC33" s="40">
        <f t="shared" si="3"/>
        <v>180.60400000000001</v>
      </c>
      <c r="AD33" s="40">
        <f t="shared" si="3"/>
        <v>161.995</v>
      </c>
      <c r="AE33" s="41">
        <f t="shared" si="3"/>
        <v>180.49</v>
      </c>
      <c r="AF33" s="41">
        <f t="shared" si="3"/>
        <v>174.81</v>
      </c>
      <c r="AG33" s="40">
        <f t="shared" si="3"/>
        <v>167.33799999999999</v>
      </c>
      <c r="AH33" s="40">
        <f t="shared" si="3"/>
        <v>133.101</v>
      </c>
      <c r="AI33" s="40">
        <f t="shared" si="3"/>
        <v>183.30199999999999</v>
      </c>
      <c r="AJ33" s="40">
        <f t="shared" si="3"/>
        <v>173.06500000000003</v>
      </c>
      <c r="AK33" s="40">
        <f t="shared" si="3"/>
        <v>174.41899999999998</v>
      </c>
      <c r="AL33" s="40">
        <f t="shared" si="3"/>
        <v>171.16</v>
      </c>
      <c r="AM33" s="40">
        <f t="shared" si="3"/>
        <v>182.37700000000001</v>
      </c>
      <c r="AN33" s="40">
        <f t="shared" si="3"/>
        <v>184.91799999999998</v>
      </c>
      <c r="AO33" s="40">
        <f t="shared" si="3"/>
        <v>162.017</v>
      </c>
      <c r="AP33" s="40">
        <f>SUM(AP25:AP27)</f>
        <v>153.381</v>
      </c>
      <c r="AQ33" s="40">
        <f>SUM(AQ25:AQ27)</f>
        <v>160.88400000000001</v>
      </c>
      <c r="AR33" s="40">
        <f>SUM(AR25:AR27)</f>
        <v>155.70699999999999</v>
      </c>
      <c r="AS33" s="40">
        <f>SUM(AS25:AS27)</f>
        <v>154.304</v>
      </c>
      <c r="AT33" s="40">
        <f>SUM(AT25:AT27)</f>
        <v>157.86799999999999</v>
      </c>
    </row>
    <row r="34" spans="1:46" s="33" customFormat="1" ht="26.1" customHeight="1" x14ac:dyDescent="0.2">
      <c r="A34" s="38" t="s">
        <v>20</v>
      </c>
      <c r="B34" s="21"/>
      <c r="C34" s="63">
        <v>0</v>
      </c>
      <c r="D34" s="63">
        <v>0</v>
      </c>
      <c r="E34" s="63">
        <v>-1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4">
        <v>24</v>
      </c>
      <c r="M34" s="64">
        <v>0</v>
      </c>
      <c r="N34" s="64">
        <v>2</v>
      </c>
      <c r="O34" s="64">
        <f>SUM(O15-O21-O22-O33)</f>
        <v>7.0999999999969532E-2</v>
      </c>
      <c r="P34" s="64">
        <f>SUM(P15-P21-P22-P33)</f>
        <v>-4.4540000000000006</v>
      </c>
      <c r="Q34" s="64">
        <f>SUM(Q15-Q21-Q22-Q33)</f>
        <v>-0.83899999999999864</v>
      </c>
      <c r="R34" s="64">
        <v>0</v>
      </c>
      <c r="S34" s="64">
        <f t="shared" ref="S34:AQ34" si="4">SUM(S15-S21-S22-S33)</f>
        <v>6.7000000000035698E-2</v>
      </c>
      <c r="T34" s="64">
        <f t="shared" si="4"/>
        <v>0</v>
      </c>
      <c r="U34" s="64">
        <f t="shared" si="4"/>
        <v>-9.2999999999989313E-2</v>
      </c>
      <c r="V34" s="64">
        <f t="shared" si="4"/>
        <v>7.1999999999945885E-2</v>
      </c>
      <c r="W34" s="64">
        <f t="shared" si="4"/>
        <v>-1.0576999999999828</v>
      </c>
      <c r="X34" s="64">
        <f t="shared" si="4"/>
        <v>1.8000000000029104E-2</v>
      </c>
      <c r="Y34" s="64">
        <f t="shared" si="4"/>
        <v>0.49399999999999977</v>
      </c>
      <c r="Z34" s="64">
        <f t="shared" si="4"/>
        <v>1.7609999999999673</v>
      </c>
      <c r="AA34" s="64">
        <f t="shared" si="4"/>
        <v>-0.83099999999998886</v>
      </c>
      <c r="AB34" s="64">
        <f t="shared" si="4"/>
        <v>-2.6660000000000252</v>
      </c>
      <c r="AC34" s="64">
        <f t="shared" si="4"/>
        <v>2.6990000000000123</v>
      </c>
      <c r="AD34" s="64">
        <f t="shared" si="4"/>
        <v>5.2800000000000011</v>
      </c>
      <c r="AE34" s="65">
        <f t="shared" si="4"/>
        <v>-2.3690000000000282</v>
      </c>
      <c r="AF34" s="65">
        <f t="shared" si="4"/>
        <v>7.9000000000007731E-2</v>
      </c>
      <c r="AG34" s="64">
        <f t="shared" si="4"/>
        <v>7.0209999999999866</v>
      </c>
      <c r="AH34" s="64">
        <f>SUM(AH15-AH21-AH22-AH33)</f>
        <v>24.063000000000017</v>
      </c>
      <c r="AI34" s="64">
        <f t="shared" ref="AI34:AM34" si="5">SUM(AI15-AI21-AI22-AI33)</f>
        <v>-11.640000000000015</v>
      </c>
      <c r="AJ34" s="64">
        <f t="shared" si="5"/>
        <v>-3.467000000000013</v>
      </c>
      <c r="AK34" s="64">
        <f t="shared" si="5"/>
        <v>-6.1879999999999882</v>
      </c>
      <c r="AL34" s="64">
        <f t="shared" si="5"/>
        <v>-8.9569999999999652</v>
      </c>
      <c r="AM34" s="64">
        <f t="shared" si="5"/>
        <v>-7.5970000000000084</v>
      </c>
      <c r="AN34" s="64">
        <f t="shared" si="4"/>
        <v>-14.612999999999971</v>
      </c>
      <c r="AO34" s="64">
        <f t="shared" si="4"/>
        <v>-4.061000000000007</v>
      </c>
      <c r="AP34" s="64">
        <f t="shared" si="4"/>
        <v>0.38800000000000523</v>
      </c>
      <c r="AQ34" s="64">
        <f t="shared" si="4"/>
        <v>-2.7069999999999936</v>
      </c>
      <c r="AR34" s="64">
        <f t="shared" ref="AR34:AT34" si="6">SUM(AR15-AR21-AR22-AR33)</f>
        <v>-2.1829999999999927</v>
      </c>
      <c r="AS34" s="64">
        <f t="shared" ref="AS34" si="7">SUM(AS15-AS21-AS22-AS33)</f>
        <v>-9.7849999999999966</v>
      </c>
      <c r="AT34" s="64">
        <f t="shared" si="6"/>
        <v>-1.3239999999999839</v>
      </c>
    </row>
    <row r="35" spans="1:46" s="33" customFormat="1" ht="8.1" customHeight="1" thickBot="1" x14ac:dyDescent="0.25">
      <c r="A35" s="47"/>
      <c r="B35" s="32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49"/>
      <c r="O35" s="48"/>
      <c r="P35" s="49"/>
      <c r="Q35" s="48"/>
      <c r="R35" s="49"/>
      <c r="S35" s="48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50"/>
      <c r="AF35" s="50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</row>
    <row r="36" spans="1:46" s="33" customFormat="1" ht="8.1" customHeight="1" x14ac:dyDescent="0.2">
      <c r="A36" s="38"/>
      <c r="B36" s="21"/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39"/>
      <c r="N36" s="40"/>
      <c r="O36" s="39"/>
      <c r="P36" s="40"/>
      <c r="Q36" s="39"/>
      <c r="R36" s="40">
        <v>0</v>
      </c>
      <c r="S36" s="39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  <c r="AF36" s="41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</row>
    <row r="37" spans="1:46" s="33" customFormat="1" ht="26.1" customHeight="1" x14ac:dyDescent="0.2">
      <c r="A37" s="38" t="s">
        <v>21</v>
      </c>
      <c r="B37" s="21"/>
      <c r="C37" s="39">
        <v>418</v>
      </c>
      <c r="D37" s="39">
        <v>287</v>
      </c>
      <c r="E37" s="39">
        <v>233</v>
      </c>
      <c r="F37" s="39">
        <v>218</v>
      </c>
      <c r="G37" s="39">
        <v>223</v>
      </c>
      <c r="H37" s="39">
        <v>268</v>
      </c>
      <c r="I37" s="39">
        <v>481</v>
      </c>
      <c r="J37" s="39">
        <v>3182</v>
      </c>
      <c r="K37" s="39">
        <v>221</v>
      </c>
      <c r="L37" s="40">
        <v>683</v>
      </c>
      <c r="M37" s="39">
        <v>230</v>
      </c>
      <c r="N37" s="40">
        <v>124</v>
      </c>
      <c r="O37" s="39">
        <f>SUM(O21:O22)+O33+O34</f>
        <v>227.34099999999998</v>
      </c>
      <c r="P37" s="40">
        <f>SUM(P21:P22)+P33+P34</f>
        <v>15.148</v>
      </c>
      <c r="Q37" s="39">
        <f>SUM(Q21:Q22)+Q33+Q34</f>
        <v>189.43100000000001</v>
      </c>
      <c r="R37" s="40">
        <v>0</v>
      </c>
      <c r="S37" s="39">
        <f t="shared" ref="S37:AN37" si="8">SUM(S21:S22)+S33+S34</f>
        <v>191.88300000000001</v>
      </c>
      <c r="T37" s="40">
        <f t="shared" si="8"/>
        <v>0.79700000000000004</v>
      </c>
      <c r="U37" s="40">
        <f t="shared" si="8"/>
        <v>179.149</v>
      </c>
      <c r="V37" s="40">
        <f t="shared" si="8"/>
        <v>187.39899999999997</v>
      </c>
      <c r="W37" s="40">
        <f t="shared" si="8"/>
        <v>185.4623</v>
      </c>
      <c r="X37" s="40">
        <f t="shared" si="8"/>
        <v>176.95600000000002</v>
      </c>
      <c r="Y37" s="40">
        <f t="shared" si="8"/>
        <v>179.453</v>
      </c>
      <c r="Z37" s="40">
        <f t="shared" si="8"/>
        <v>176.72399999999999</v>
      </c>
      <c r="AA37" s="40">
        <f t="shared" si="8"/>
        <v>186.512</v>
      </c>
      <c r="AB37" s="40">
        <f t="shared" ref="AB37:AH37" si="9">SUM(AB21:AB22)+AB33+AB34</f>
        <v>168.79</v>
      </c>
      <c r="AC37" s="40">
        <f t="shared" si="9"/>
        <v>186.83500000000004</v>
      </c>
      <c r="AD37" s="40">
        <f t="shared" si="9"/>
        <v>173.44300000000001</v>
      </c>
      <c r="AE37" s="41">
        <f t="shared" si="9"/>
        <v>180.82499999999999</v>
      </c>
      <c r="AF37" s="41">
        <f t="shared" si="9"/>
        <v>175.947</v>
      </c>
      <c r="AG37" s="40">
        <f t="shared" si="9"/>
        <v>176.77799999999999</v>
      </c>
      <c r="AH37" s="40">
        <f t="shared" si="9"/>
        <v>158.197</v>
      </c>
      <c r="AI37" s="40">
        <f t="shared" ref="AI37:AM37" si="10">SUM(AI21:AI22)+AI33+AI34</f>
        <v>175.93199999999999</v>
      </c>
      <c r="AJ37" s="40">
        <f t="shared" si="10"/>
        <v>171.15600000000001</v>
      </c>
      <c r="AK37" s="40">
        <f t="shared" si="10"/>
        <v>169.66800000000001</v>
      </c>
      <c r="AL37" s="40">
        <f t="shared" si="10"/>
        <v>163.06400000000002</v>
      </c>
      <c r="AM37" s="40">
        <f t="shared" si="10"/>
        <v>175.96</v>
      </c>
      <c r="AN37" s="40">
        <f t="shared" si="8"/>
        <v>171.642</v>
      </c>
      <c r="AO37" s="40">
        <f t="shared" ref="AO37:AQ37" si="11">SUM(AO21:AO22)+AO33+AO34</f>
        <v>159.142</v>
      </c>
      <c r="AP37" s="40">
        <f t="shared" si="11"/>
        <v>154.89699999999999</v>
      </c>
      <c r="AQ37" s="40">
        <f t="shared" si="11"/>
        <v>159.49200000000002</v>
      </c>
      <c r="AR37" s="40">
        <f t="shared" ref="AR37:AT37" si="12">SUM(AR21:AR22)+AR33+AR34</f>
        <v>155.89400000000001</v>
      </c>
      <c r="AS37" s="40">
        <f t="shared" ref="AS37" si="13">SUM(AS21:AS22)+AS33+AS34</f>
        <v>145.52500000000001</v>
      </c>
      <c r="AT37" s="40">
        <f t="shared" si="12"/>
        <v>157.953</v>
      </c>
    </row>
    <row r="38" spans="1:46" s="33" customFormat="1" ht="8.1" customHeight="1" thickBot="1" x14ac:dyDescent="0.25">
      <c r="A38" s="47"/>
      <c r="B38" s="32"/>
      <c r="C38" s="66"/>
      <c r="D38" s="66"/>
      <c r="E38" s="66"/>
      <c r="F38" s="66"/>
      <c r="G38" s="66"/>
      <c r="H38" s="66"/>
      <c r="I38" s="66"/>
      <c r="J38" s="66"/>
      <c r="K38" s="66"/>
      <c r="L38" s="67"/>
      <c r="M38" s="66"/>
      <c r="N38" s="67"/>
      <c r="O38" s="66"/>
      <c r="P38" s="67"/>
      <c r="Q38" s="66"/>
      <c r="R38" s="67"/>
      <c r="S38" s="66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8"/>
      <c r="AF38" s="68"/>
      <c r="AG38" s="67"/>
      <c r="AH38" s="67"/>
      <c r="AI38" s="67"/>
      <c r="AJ38" s="69"/>
      <c r="AK38" s="69"/>
      <c r="AL38" s="69"/>
      <c r="AM38" s="67"/>
      <c r="AN38" s="67"/>
      <c r="AO38" s="67"/>
      <c r="AP38" s="67"/>
      <c r="AQ38" s="67"/>
      <c r="AR38" s="67"/>
      <c r="AS38" s="67"/>
      <c r="AT38" s="67"/>
    </row>
    <row r="39" spans="1:46" s="33" customFormat="1" ht="25.5" x14ac:dyDescent="0.2">
      <c r="B39" s="21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1"/>
      <c r="AF39" s="71"/>
      <c r="AG39" s="70"/>
      <c r="AH39" s="70"/>
      <c r="AI39" s="70"/>
      <c r="AJ39" s="72"/>
      <c r="AK39" s="72"/>
      <c r="AL39" s="70"/>
      <c r="AM39" s="70"/>
      <c r="AN39" s="70"/>
      <c r="AO39" s="70"/>
      <c r="AP39" s="70"/>
      <c r="AQ39" s="70"/>
      <c r="AR39" s="70"/>
      <c r="AS39" s="70"/>
      <c r="AT39" s="70"/>
    </row>
    <row r="40" spans="1:46" s="77" customFormat="1" ht="19.5" x14ac:dyDescent="0.35">
      <c r="A40" s="77" t="s">
        <v>22</v>
      </c>
      <c r="B40" s="77" t="s">
        <v>23</v>
      </c>
      <c r="C40" s="78"/>
      <c r="D40" s="78"/>
      <c r="E40" s="78"/>
      <c r="F40" s="78"/>
      <c r="G40" s="78"/>
      <c r="H40" s="78"/>
      <c r="AJ40" s="79"/>
      <c r="AK40" s="79"/>
    </row>
    <row r="41" spans="1:46" s="77" customFormat="1" ht="19.5" x14ac:dyDescent="0.35">
      <c r="B41" s="77" t="s">
        <v>24</v>
      </c>
      <c r="C41" s="78"/>
      <c r="D41" s="78"/>
      <c r="E41" s="78"/>
      <c r="F41" s="78"/>
      <c r="G41" s="78"/>
      <c r="H41" s="78"/>
      <c r="AJ41" s="79"/>
      <c r="AK41" s="79"/>
    </row>
    <row r="42" spans="1:46" s="77" customFormat="1" ht="19.5" x14ac:dyDescent="0.35">
      <c r="B42" s="77" t="s">
        <v>25</v>
      </c>
      <c r="C42" s="78"/>
      <c r="D42" s="78"/>
      <c r="E42" s="78"/>
      <c r="F42" s="78"/>
      <c r="G42" s="78"/>
      <c r="H42" s="78"/>
      <c r="AJ42" s="79"/>
      <c r="AK42" s="79"/>
    </row>
    <row r="43" spans="1:46" s="1" customFormat="1" ht="24.95" customHeight="1" x14ac:dyDescent="0.2">
      <c r="B43" s="2"/>
      <c r="C43" s="3"/>
      <c r="D43" s="4"/>
      <c r="E43" s="5"/>
      <c r="F43" s="5"/>
      <c r="H43" s="6"/>
      <c r="I43" s="6"/>
      <c r="O43" s="7"/>
      <c r="P43" s="3"/>
      <c r="Q43" s="4"/>
      <c r="R43" s="8"/>
      <c r="S43" s="4"/>
      <c r="T43" s="7"/>
      <c r="U43" s="4"/>
      <c r="V43" s="4"/>
      <c r="W43" s="4"/>
      <c r="Y43" s="4"/>
      <c r="Z43" s="4"/>
      <c r="AB43" s="4"/>
      <c r="AD43" s="4"/>
      <c r="AE43" s="9"/>
      <c r="AF43" s="9"/>
      <c r="AJ43" s="10"/>
      <c r="AK43" s="10"/>
    </row>
  </sheetData>
  <mergeCells count="4">
    <mergeCell ref="Q4:R4"/>
    <mergeCell ref="S4:T4"/>
    <mergeCell ref="AO1:AT1"/>
    <mergeCell ref="A3:B3"/>
  </mergeCells>
  <printOptions horizontalCentered="1"/>
  <pageMargins left="0.39370078740157483" right="0.39370078740157483" top="1.9685039370078741" bottom="0.98425196850393704" header="0.51181102362204722" footer="0.51181102362204722"/>
  <pageSetup paperSize="9" scale="33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Braunkohlenkoks</vt:lpstr>
      <vt:lpstr>Braunkohlenkoks!Druckbereich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Saritzoglou</dc:creator>
  <cp:lastModifiedBy>Saritzoglou</cp:lastModifiedBy>
  <dcterms:created xsi:type="dcterms:W3CDTF">2019-07-15T12:38:29Z</dcterms:created>
  <dcterms:modified xsi:type="dcterms:W3CDTF">2022-08-05T10:53:27Z</dcterms:modified>
</cp:coreProperties>
</file>