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9600" windowHeight="12360" tabRatio="602"/>
  </bookViews>
  <sheets>
    <sheet name="2016" sheetId="13" r:id="rId1"/>
  </sheets>
  <definedNames>
    <definedName name="_1996">#REF!</definedName>
    <definedName name="_1997">#REF!</definedName>
    <definedName name="_1998">#REF!</definedName>
    <definedName name="_Fill" localSheetId="0" hidden="1">'2016'!$B$5:$J$5</definedName>
    <definedName name="_Fill" hidden="1">#REF!</definedName>
    <definedName name="_xlnm.Print_Area" localSheetId="0">'2016'!$A$1:$AD$81</definedName>
    <definedName name="KW">#REF!</definedName>
    <definedName name="KWw">#REF!</definedName>
    <definedName name="_xlnm.Extract">#REF!</definedName>
  </definedNames>
  <calcPr calcId="145621"/>
  <customWorkbookViews>
    <customWorkbookView name="Achim Lange - Persönliche Ansicht" guid="{829BF6A1-ADA5-11D5-AFB5-0090278F318D}" mergeInterval="0" personalView="1" maximized="1" windowWidth="796" windowHeight="385" activeSheetId="1"/>
  </customWorkbookViews>
</workbook>
</file>

<file path=xl/calcChain.xml><?xml version="1.0" encoding="utf-8"?>
<calcChain xmlns="http://schemas.openxmlformats.org/spreadsheetml/2006/main">
  <c r="L70" i="13" l="1"/>
  <c r="Q70" i="13"/>
  <c r="V70" i="13"/>
  <c r="X70" i="13"/>
  <c r="AA70" i="13"/>
  <c r="AB70" i="13"/>
  <c r="AC70" i="13"/>
  <c r="AD70" i="13"/>
  <c r="L60" i="13"/>
  <c r="Q60" i="13"/>
  <c r="V60" i="13"/>
  <c r="X60" i="13"/>
  <c r="AA60" i="13"/>
  <c r="AD60" i="13"/>
  <c r="AC60" i="13"/>
  <c r="AB60" i="13"/>
  <c r="AA55" i="13"/>
  <c r="X55" i="13"/>
  <c r="V55" i="13"/>
  <c r="Q55" i="13"/>
  <c r="L55" i="13"/>
  <c r="AD55" i="13"/>
  <c r="AC55" i="13"/>
  <c r="AB55" i="13"/>
  <c r="L25" i="13"/>
  <c r="L36" i="13" s="1"/>
  <c r="Q25" i="13"/>
  <c r="Q36" i="13" s="1"/>
  <c r="Q72" i="13" s="1"/>
  <c r="V25" i="13"/>
  <c r="V36" i="13" s="1"/>
  <c r="X25" i="13"/>
  <c r="X36" i="13" s="1"/>
  <c r="X72" i="13" s="1"/>
  <c r="AA25" i="13"/>
  <c r="AA36" i="13" s="1"/>
  <c r="AD25" i="13"/>
  <c r="AD36" i="13" s="1"/>
  <c r="AC25" i="13"/>
  <c r="AC36" i="13" s="1"/>
  <c r="AB25" i="13"/>
  <c r="AB36" i="13" s="1"/>
  <c r="AD72" i="13" l="1"/>
  <c r="AC72" i="13"/>
  <c r="AA72" i="13"/>
  <c r="V72" i="13"/>
  <c r="L72" i="13"/>
  <c r="AB72" i="13"/>
</calcChain>
</file>

<file path=xl/sharedStrings.xml><?xml version="1.0" encoding="utf-8"?>
<sst xmlns="http://schemas.openxmlformats.org/spreadsheetml/2006/main" count="322" uniqueCount="79">
  <si>
    <t>Land</t>
  </si>
  <si>
    <t>Mill. metr. t</t>
  </si>
  <si>
    <t>Frankreich</t>
  </si>
  <si>
    <t>Italien</t>
  </si>
  <si>
    <t>-</t>
  </si>
  <si>
    <t>Österreich</t>
  </si>
  <si>
    <t>Polen</t>
  </si>
  <si>
    <t>Ungarn</t>
  </si>
  <si>
    <t>Indien</t>
  </si>
  <si>
    <t>Japan</t>
  </si>
  <si>
    <t>Pakistan</t>
  </si>
  <si>
    <t>Türkei</t>
  </si>
  <si>
    <t>Vietnam</t>
  </si>
  <si>
    <t>Asien</t>
  </si>
  <si>
    <t>Kanada</t>
  </si>
  <si>
    <t>USA</t>
  </si>
  <si>
    <t>Nordamerika</t>
  </si>
  <si>
    <t>Chile</t>
  </si>
  <si>
    <t>Neuseeland</t>
  </si>
  <si>
    <t>Australien und Neuseeland</t>
  </si>
  <si>
    <t>Welt</t>
  </si>
  <si>
    <t>Australien</t>
  </si>
  <si>
    <t>Tschechische Republik</t>
  </si>
  <si>
    <t>Slowakei</t>
  </si>
  <si>
    <t>.</t>
  </si>
  <si>
    <t>Serbien</t>
  </si>
  <si>
    <t>IEA</t>
  </si>
  <si>
    <t>Mongolei</t>
  </si>
  <si>
    <t>Myanmar</t>
  </si>
  <si>
    <t>k.A.</t>
  </si>
  <si>
    <t>Braunkohlenförderung nach Ländern</t>
  </si>
  <si>
    <t>BR Deutschland</t>
  </si>
  <si>
    <t>siehe unten</t>
  </si>
  <si>
    <t>Griechenland</t>
  </si>
  <si>
    <t>Slowenien</t>
  </si>
  <si>
    <t>Estland</t>
  </si>
  <si>
    <t>Litauen</t>
  </si>
  <si>
    <t>EU - Länder</t>
  </si>
  <si>
    <t>Albanien</t>
  </si>
  <si>
    <t>siehe EU</t>
  </si>
  <si>
    <t>Mazedonien</t>
  </si>
  <si>
    <t>vgl. Nebenrechnung</t>
  </si>
  <si>
    <t>Israel</t>
  </si>
  <si>
    <t>2006 Interpoliert!</t>
  </si>
  <si>
    <t>geschätzt</t>
  </si>
  <si>
    <t>Thailand</t>
  </si>
  <si>
    <t>Übriges Asien</t>
  </si>
  <si>
    <t>Südamerika</t>
  </si>
  <si>
    <t>Kosovo</t>
  </si>
  <si>
    <t>k. A.</t>
  </si>
  <si>
    <t>siehe Steink.</t>
  </si>
  <si>
    <r>
      <t xml:space="preserve">2013 </t>
    </r>
    <r>
      <rPr>
        <vertAlign val="superscript"/>
        <sz val="10"/>
        <color indexed="8"/>
        <rFont val="Arial"/>
        <family val="2"/>
      </rPr>
      <t>2)</t>
    </r>
  </si>
  <si>
    <r>
      <t xml:space="preserve">2014 </t>
    </r>
    <r>
      <rPr>
        <vertAlign val="superscript"/>
        <sz val="10"/>
        <color indexed="8"/>
        <rFont val="Arial"/>
        <family val="2"/>
      </rPr>
      <t>2)</t>
    </r>
  </si>
  <si>
    <r>
      <t xml:space="preserve">Spanien </t>
    </r>
    <r>
      <rPr>
        <vertAlign val="superscript"/>
        <sz val="10"/>
        <rFont val="Arial"/>
        <family val="2"/>
      </rPr>
      <t>1)</t>
    </r>
  </si>
  <si>
    <r>
      <t xml:space="preserve">Europa </t>
    </r>
    <r>
      <rPr>
        <sz val="8"/>
        <rFont val="Arial"/>
        <family val="2"/>
      </rPr>
      <t>(ohne Russ. Föderation)</t>
    </r>
  </si>
  <si>
    <r>
      <t xml:space="preserve">China </t>
    </r>
    <r>
      <rPr>
        <vertAlign val="superscript"/>
        <sz val="10"/>
        <rFont val="Arial"/>
        <family val="2"/>
      </rPr>
      <t>3)</t>
    </r>
  </si>
  <si>
    <t>1) inkl. alte Braunkohle (lignito negro)</t>
  </si>
  <si>
    <r>
      <t xml:space="preserve">2016 </t>
    </r>
    <r>
      <rPr>
        <vertAlign val="superscript"/>
        <sz val="10"/>
        <rFont val="Arial"/>
        <family val="2"/>
      </rPr>
      <t>2</t>
    </r>
  </si>
  <si>
    <r>
      <t xml:space="preserve">Bulgarien </t>
    </r>
    <r>
      <rPr>
        <strike/>
        <vertAlign val="superscript"/>
        <sz val="10"/>
        <rFont val="Arial"/>
        <family val="2"/>
      </rPr>
      <t>5)</t>
    </r>
    <r>
      <rPr>
        <strike/>
        <sz val="10"/>
        <rFont val="Arial"/>
        <family val="2"/>
      </rPr>
      <t xml:space="preserve"> </t>
    </r>
  </si>
  <si>
    <r>
      <t xml:space="preserve">Rumänien </t>
    </r>
    <r>
      <rPr>
        <strike/>
        <vertAlign val="superscript"/>
        <sz val="10"/>
        <rFont val="Arial"/>
        <family val="2"/>
      </rPr>
      <t>5)</t>
    </r>
    <r>
      <rPr>
        <strike/>
        <sz val="10"/>
        <rFont val="Arial"/>
        <family val="2"/>
      </rPr>
      <t xml:space="preserve"> </t>
    </r>
  </si>
  <si>
    <r>
      <t xml:space="preserve">Russische Föderation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</t>
    </r>
  </si>
  <si>
    <t>Quellen: IEA, Eurostat, United Nations, diverse nationale Statistiken, eigene Berechnungen</t>
  </si>
  <si>
    <t>2) vorläufig, z. T. geschätzt</t>
  </si>
  <si>
    <t>6) ab 2007 EU-Mitglieder</t>
  </si>
  <si>
    <r>
      <t xml:space="preserve">Rumänien </t>
    </r>
    <r>
      <rPr>
        <vertAlign val="superscript"/>
        <sz val="10"/>
        <rFont val="Arial"/>
        <family val="2"/>
      </rPr>
      <t xml:space="preserve">6) </t>
    </r>
  </si>
  <si>
    <r>
      <t xml:space="preserve">Bulgarien </t>
    </r>
    <r>
      <rPr>
        <vertAlign val="superscript"/>
        <sz val="10"/>
        <rFont val="Arial"/>
        <family val="2"/>
      </rPr>
      <t xml:space="preserve">6) </t>
    </r>
  </si>
  <si>
    <r>
      <t xml:space="preserve">Montenegro </t>
    </r>
    <r>
      <rPr>
        <vertAlign val="superscript"/>
        <sz val="10"/>
        <rFont val="Arial"/>
        <family val="2"/>
      </rPr>
      <t>5)</t>
    </r>
  </si>
  <si>
    <r>
      <t>Bosnien und Herzegowina</t>
    </r>
    <r>
      <rPr>
        <vertAlign val="superscript"/>
        <sz val="10"/>
        <rFont val="Arial"/>
        <family val="2"/>
      </rPr>
      <t xml:space="preserve"> 5)</t>
    </r>
  </si>
  <si>
    <t>7) ab 2009 der Steinkohle zugeordnet</t>
  </si>
  <si>
    <r>
      <t xml:space="preserve">Indonesien </t>
    </r>
    <r>
      <rPr>
        <vertAlign val="superscript"/>
        <sz val="10"/>
        <rFont val="Arial"/>
        <family val="2"/>
      </rPr>
      <t>3)</t>
    </r>
  </si>
  <si>
    <r>
      <t xml:space="preserve">Nordkorea </t>
    </r>
    <r>
      <rPr>
        <vertAlign val="superscript"/>
        <sz val="10"/>
        <rFont val="Arial"/>
        <family val="2"/>
      </rPr>
      <t>3)</t>
    </r>
  </si>
  <si>
    <r>
      <t xml:space="preserve">Philippinen </t>
    </r>
    <r>
      <rPr>
        <vertAlign val="superscript"/>
        <sz val="10"/>
        <rFont val="Arial"/>
        <family val="2"/>
      </rPr>
      <t>3)</t>
    </r>
  </si>
  <si>
    <r>
      <t xml:space="preserve">Mexiko </t>
    </r>
    <r>
      <rPr>
        <vertAlign val="superscript"/>
        <sz val="10"/>
        <rFont val="Arial"/>
        <family val="2"/>
      </rPr>
      <t>7)</t>
    </r>
  </si>
  <si>
    <t>Brasilien</t>
  </si>
  <si>
    <t>3) bis 2008 den Steinkohlemengen zugeordnet</t>
  </si>
  <si>
    <t>4) bis 1999 ehemalige UdSSR</t>
  </si>
  <si>
    <t>5) bis 1999 ehemalig Jugoslawien</t>
  </si>
  <si>
    <r>
      <t xml:space="preserve">GUS </t>
    </r>
    <r>
      <rPr>
        <sz val="8"/>
        <rFont val="Arial"/>
        <family val="2"/>
      </rPr>
      <t>(ohne Russ. Föderation)</t>
    </r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</si>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</sst>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D_M;\-#,##0.0\ _D_M"/>
    <numFmt numFmtId="165" formatCode="#,##0.00\ _D_M;\-#,##0.00\ _D_M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8"/>
      <name val="Helv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vertAlign val="superscript"/>
      <sz val="10"/>
      <name val="Arial"/>
      <family val="2"/>
    </font>
    <font>
      <strike/>
      <sz val="8"/>
      <color indexed="10"/>
      <name val="Arial"/>
      <family val="2"/>
    </font>
    <font>
      <strike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121">
    <xf numFmtId="0" fontId="0" fillId="0" borderId="0" xfId="0"/>
    <xf numFmtId="0" fontId="1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37" fontId="7" fillId="0" borderId="0" xfId="1" applyNumberFormat="1" applyFont="1" applyFill="1" applyAlignment="1" applyProtection="1">
      <alignment vertical="center"/>
    </xf>
    <xf numFmtId="37" fontId="1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19" xfId="1" applyFont="1" applyFill="1" applyBorder="1" applyAlignment="1" applyProtection="1">
      <alignment horizontal="center" vertical="center"/>
    </xf>
    <xf numFmtId="0" fontId="1" fillId="0" borderId="19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165" fontId="7" fillId="0" borderId="7" xfId="1" applyNumberFormat="1" applyFont="1" applyFill="1" applyBorder="1" applyAlignment="1" applyProtection="1">
      <alignment vertical="center"/>
    </xf>
    <xf numFmtId="165" fontId="3" fillId="0" borderId="7" xfId="1" applyNumberFormat="1" applyFont="1" applyFill="1" applyBorder="1" applyAlignment="1" applyProtection="1">
      <alignment vertical="center"/>
    </xf>
    <xf numFmtId="39" fontId="7" fillId="0" borderId="11" xfId="1" applyNumberFormat="1" applyFont="1" applyFill="1" applyBorder="1" applyAlignment="1" applyProtection="1">
      <alignment vertical="center"/>
    </xf>
    <xf numFmtId="39" fontId="7" fillId="0" borderId="21" xfId="1" applyNumberFormat="1" applyFont="1" applyFill="1" applyBorder="1" applyAlignment="1" applyProtection="1">
      <alignment vertical="center"/>
    </xf>
    <xf numFmtId="165" fontId="1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</xf>
    <xf numFmtId="165" fontId="3" fillId="0" borderId="6" xfId="1" applyNumberFormat="1" applyFont="1" applyFill="1" applyBorder="1" applyAlignment="1" applyProtection="1">
      <alignment vertical="center"/>
    </xf>
    <xf numFmtId="39" fontId="7" fillId="0" borderId="7" xfId="1" applyNumberFormat="1" applyFont="1" applyFill="1" applyBorder="1" applyAlignment="1" applyProtection="1">
      <alignment horizontal="center" vertical="center"/>
    </xf>
    <xf numFmtId="39" fontId="11" fillId="0" borderId="7" xfId="1" applyNumberFormat="1" applyFont="1" applyFill="1" applyBorder="1" applyAlignment="1" applyProtection="1">
      <alignment horizontal="center" vertical="center"/>
    </xf>
    <xf numFmtId="39" fontId="12" fillId="0" borderId="7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7" xfId="1" quotePrefix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5" fontId="7" fillId="0" borderId="10" xfId="1" applyNumberFormat="1" applyFont="1" applyFill="1" applyBorder="1" applyAlignment="1" applyProtection="1">
      <alignment vertical="center"/>
    </xf>
    <xf numFmtId="0" fontId="1" fillId="0" borderId="22" xfId="1" applyFont="1" applyFill="1" applyBorder="1" applyAlignment="1">
      <alignment vertical="center"/>
    </xf>
    <xf numFmtId="39" fontId="7" fillId="0" borderId="23" xfId="1" applyNumberFormat="1" applyFont="1" applyFill="1" applyBorder="1" applyAlignment="1" applyProtection="1">
      <alignment vertical="center"/>
    </xf>
    <xf numFmtId="39" fontId="7" fillId="0" borderId="24" xfId="1" applyNumberFormat="1" applyFont="1" applyFill="1" applyBorder="1" applyAlignment="1" applyProtection="1">
      <alignment vertical="center"/>
    </xf>
    <xf numFmtId="165" fontId="3" fillId="0" borderId="15" xfId="1" applyNumberFormat="1" applyFont="1" applyFill="1" applyBorder="1" applyAlignment="1" applyProtection="1">
      <alignment vertical="center"/>
    </xf>
    <xf numFmtId="39" fontId="1" fillId="0" borderId="6" xfId="1" applyNumberFormat="1" applyFont="1" applyFill="1" applyBorder="1" applyAlignment="1" applyProtection="1">
      <alignment vertical="center"/>
    </xf>
    <xf numFmtId="39" fontId="7" fillId="0" borderId="6" xfId="1" applyNumberFormat="1" applyFont="1" applyFill="1" applyBorder="1" applyAlignment="1" applyProtection="1">
      <alignment vertical="center"/>
    </xf>
    <xf numFmtId="39" fontId="7" fillId="0" borderId="7" xfId="1" applyNumberFormat="1" applyFont="1" applyFill="1" applyBorder="1" applyAlignment="1" applyProtection="1">
      <alignment vertical="center"/>
    </xf>
    <xf numFmtId="39" fontId="3" fillId="0" borderId="7" xfId="1" applyNumberFormat="1" applyFont="1" applyFill="1" applyBorder="1" applyAlignment="1" applyProtection="1">
      <alignment vertical="center"/>
    </xf>
    <xf numFmtId="39" fontId="7" fillId="0" borderId="25" xfId="1" applyNumberFormat="1" applyFont="1" applyFill="1" applyBorder="1" applyAlignment="1" applyProtection="1">
      <alignment vertical="center"/>
    </xf>
    <xf numFmtId="39" fontId="3" fillId="0" borderId="15" xfId="1" applyNumberFormat="1" applyFont="1" applyFill="1" applyBorder="1" applyAlignment="1" applyProtection="1">
      <alignment vertical="center"/>
    </xf>
    <xf numFmtId="39" fontId="7" fillId="0" borderId="15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>
      <alignment vertical="center"/>
    </xf>
    <xf numFmtId="39" fontId="7" fillId="0" borderId="5" xfId="1" applyNumberFormat="1" applyFont="1" applyFill="1" applyBorder="1" applyAlignment="1" applyProtection="1">
      <alignment vertical="center"/>
    </xf>
    <xf numFmtId="39" fontId="7" fillId="0" borderId="26" xfId="1" applyNumberFormat="1" applyFont="1" applyFill="1" applyBorder="1" applyAlignment="1" applyProtection="1">
      <alignment vertical="center"/>
    </xf>
    <xf numFmtId="39" fontId="1" fillId="0" borderId="8" xfId="1" applyNumberFormat="1" applyFont="1" applyFill="1" applyBorder="1" applyAlignment="1" applyProtection="1">
      <alignment vertical="center"/>
    </xf>
    <xf numFmtId="39" fontId="7" fillId="0" borderId="8" xfId="1" applyNumberFormat="1" applyFont="1" applyFill="1" applyBorder="1" applyAlignment="1" applyProtection="1">
      <alignment vertical="center"/>
    </xf>
    <xf numFmtId="39" fontId="7" fillId="0" borderId="9" xfId="1" applyNumberFormat="1" applyFont="1" applyFill="1" applyBorder="1" applyAlignment="1" applyProtection="1">
      <alignment vertical="center"/>
    </xf>
    <xf numFmtId="39" fontId="3" fillId="0" borderId="9" xfId="1" applyNumberFormat="1" applyFont="1" applyFill="1" applyBorder="1" applyAlignment="1" applyProtection="1">
      <alignment vertical="center"/>
    </xf>
    <xf numFmtId="0" fontId="1" fillId="0" borderId="27" xfId="1" applyFont="1" applyFill="1" applyBorder="1" applyAlignment="1">
      <alignment vertical="center"/>
    </xf>
    <xf numFmtId="39" fontId="7" fillId="0" borderId="28" xfId="1" applyNumberFormat="1" applyFont="1" applyFill="1" applyBorder="1" applyAlignment="1" applyProtection="1">
      <alignment vertical="center"/>
    </xf>
    <xf numFmtId="39" fontId="1" fillId="0" borderId="9" xfId="1" applyNumberFormat="1" applyFont="1" applyFill="1" applyBorder="1" applyAlignment="1" applyProtection="1">
      <alignment vertical="center"/>
    </xf>
    <xf numFmtId="39" fontId="7" fillId="0" borderId="10" xfId="1" applyNumberFormat="1" applyFont="1" applyFill="1" applyBorder="1" applyAlignment="1" applyProtection="1">
      <alignment vertical="center"/>
    </xf>
    <xf numFmtId="39" fontId="1" fillId="0" borderId="7" xfId="1" applyNumberFormat="1" applyFont="1" applyFill="1" applyBorder="1" applyAlignment="1" applyProtection="1">
      <alignment vertical="center"/>
    </xf>
    <xf numFmtId="39" fontId="1" fillId="0" borderId="7" xfId="1" quotePrefix="1" applyNumberFormat="1" applyFont="1" applyFill="1" applyBorder="1" applyAlignment="1" applyProtection="1">
      <alignment horizontal="center" vertical="center"/>
    </xf>
    <xf numFmtId="39" fontId="5" fillId="0" borderId="7" xfId="1" applyNumberFormat="1" applyFont="1" applyFill="1" applyBorder="1" applyAlignment="1" applyProtection="1">
      <alignment horizontal="center" vertical="center"/>
    </xf>
    <xf numFmtId="39" fontId="3" fillId="0" borderId="7" xfId="1" applyNumberFormat="1" applyFont="1" applyFill="1" applyBorder="1" applyAlignment="1" applyProtection="1">
      <alignment horizontal="center" vertical="center"/>
    </xf>
    <xf numFmtId="39" fontId="3" fillId="0" borderId="7" xfId="1" quotePrefix="1" applyNumberFormat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vertical="center"/>
    </xf>
    <xf numFmtId="39" fontId="7" fillId="0" borderId="12" xfId="1" applyNumberFormat="1" applyFont="1" applyFill="1" applyBorder="1" applyAlignment="1" applyProtection="1">
      <alignment vertical="center"/>
    </xf>
    <xf numFmtId="39" fontId="7" fillId="0" borderId="29" xfId="1" applyNumberFormat="1" applyFont="1" applyFill="1" applyBorder="1" applyAlignment="1" applyProtection="1">
      <alignment vertical="center"/>
    </xf>
    <xf numFmtId="39" fontId="3" fillId="0" borderId="20" xfId="1" applyNumberFormat="1" applyFont="1" applyFill="1" applyBorder="1" applyAlignment="1" applyProtection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39" fontId="7" fillId="0" borderId="30" xfId="1" applyNumberFormat="1" applyFont="1" applyFill="1" applyBorder="1" applyAlignment="1" applyProtection="1">
      <alignment vertical="center"/>
    </xf>
    <xf numFmtId="39" fontId="1" fillId="0" borderId="10" xfId="1" applyNumberFormat="1" applyFont="1" applyFill="1" applyBorder="1" applyAlignment="1" applyProtection="1">
      <alignment vertical="center"/>
    </xf>
    <xf numFmtId="39" fontId="7" fillId="0" borderId="31" xfId="1" applyNumberFormat="1" applyFont="1" applyFill="1" applyBorder="1" applyAlignment="1" applyProtection="1">
      <alignment vertical="center"/>
    </xf>
    <xf numFmtId="39" fontId="7" fillId="0" borderId="32" xfId="1" applyNumberFormat="1" applyFont="1" applyFill="1" applyBorder="1" applyAlignment="1" applyProtection="1">
      <alignment vertical="center"/>
    </xf>
    <xf numFmtId="39" fontId="7" fillId="0" borderId="33" xfId="1" applyNumberFormat="1" applyFont="1" applyFill="1" applyBorder="1" applyAlignment="1" applyProtection="1">
      <alignment vertical="center"/>
    </xf>
    <xf numFmtId="39" fontId="7" fillId="0" borderId="0" xfId="1" applyNumberFormat="1" applyFont="1" applyFill="1" applyBorder="1" applyAlignment="1" applyProtection="1">
      <alignment vertical="center"/>
    </xf>
    <xf numFmtId="39" fontId="1" fillId="0" borderId="0" xfId="1" applyNumberFormat="1" applyFont="1" applyFill="1" applyBorder="1" applyAlignment="1" applyProtection="1">
      <alignment vertical="center"/>
    </xf>
    <xf numFmtId="0" fontId="1" fillId="0" borderId="34" xfId="1" applyFont="1" applyFill="1" applyBorder="1" applyAlignment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vertical="center"/>
    </xf>
    <xf numFmtId="0" fontId="13" fillId="0" borderId="34" xfId="1" applyFont="1" applyFill="1" applyBorder="1" applyAlignment="1" applyProtection="1">
      <alignment vertical="center"/>
      <protection locked="0"/>
    </xf>
    <xf numFmtId="0" fontId="1" fillId="0" borderId="35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/>
    </xf>
    <xf numFmtId="39" fontId="3" fillId="0" borderId="9" xfId="1" applyNumberFormat="1" applyFont="1" applyFill="1" applyBorder="1" applyAlignment="1" applyProtection="1">
      <alignment horizontal="center" vertical="center"/>
    </xf>
    <xf numFmtId="0" fontId="3" fillId="0" borderId="36" xfId="1" applyFont="1" applyFill="1" applyBorder="1" applyAlignment="1" applyProtection="1">
      <alignment horizontal="center" vertical="center"/>
    </xf>
    <xf numFmtId="39" fontId="3" fillId="0" borderId="7" xfId="1" quotePrefix="1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0" fontId="1" fillId="0" borderId="38" xfId="1" applyFont="1" applyFill="1" applyBorder="1" applyAlignment="1">
      <alignment vertical="center"/>
    </xf>
    <xf numFmtId="39" fontId="1" fillId="0" borderId="7" xfId="1" quotePrefix="1" applyNumberFormat="1" applyFont="1" applyFill="1" applyBorder="1" applyAlignment="1" applyProtection="1">
      <alignment vertical="center"/>
    </xf>
    <xf numFmtId="39" fontId="3" fillId="0" borderId="7" xfId="1" applyNumberFormat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/>
    </xf>
    <xf numFmtId="39" fontId="15" fillId="0" borderId="11" xfId="1" applyNumberFormat="1" applyFont="1" applyFill="1" applyBorder="1" applyAlignment="1" applyProtection="1">
      <alignment vertical="center"/>
    </xf>
    <xf numFmtId="39" fontId="15" fillId="0" borderId="21" xfId="1" applyNumberFormat="1" applyFont="1" applyFill="1" applyBorder="1" applyAlignment="1" applyProtection="1">
      <alignment vertical="center"/>
    </xf>
    <xf numFmtId="164" fontId="16" fillId="0" borderId="7" xfId="1" applyNumberFormat="1" applyFont="1" applyFill="1" applyBorder="1" applyAlignment="1" applyProtection="1">
      <alignment horizontal="center" vertical="center"/>
    </xf>
    <xf numFmtId="165" fontId="15" fillId="0" borderId="6" xfId="1" applyNumberFormat="1" applyFont="1" applyFill="1" applyBorder="1" applyAlignment="1" applyProtection="1">
      <alignment vertical="center"/>
    </xf>
    <xf numFmtId="165" fontId="15" fillId="0" borderId="10" xfId="1" applyNumberFormat="1" applyFont="1" applyFill="1" applyBorder="1" applyAlignment="1" applyProtection="1">
      <alignment vertical="center"/>
    </xf>
    <xf numFmtId="165" fontId="15" fillId="0" borderId="7" xfId="1" applyNumberFormat="1" applyFont="1" applyFill="1" applyBorder="1" applyAlignment="1" applyProtection="1">
      <alignment vertical="center"/>
    </xf>
    <xf numFmtId="164" fontId="15" fillId="0" borderId="7" xfId="1" applyNumberFormat="1" applyFont="1" applyFill="1" applyBorder="1" applyAlignment="1" applyProtection="1">
      <alignment horizontal="center" vertical="center"/>
    </xf>
    <xf numFmtId="165" fontId="16" fillId="0" borderId="7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39" fontId="14" fillId="0" borderId="6" xfId="1" applyNumberFormat="1" applyFont="1" applyFill="1" applyBorder="1" applyAlignment="1" applyProtection="1">
      <alignment vertical="center"/>
    </xf>
    <xf numFmtId="39" fontId="15" fillId="0" borderId="6" xfId="1" applyNumberFormat="1" applyFont="1" applyFill="1" applyBorder="1" applyAlignment="1" applyProtection="1">
      <alignment vertical="center"/>
    </xf>
    <xf numFmtId="39" fontId="15" fillId="0" borderId="7" xfId="1" applyNumberFormat="1" applyFont="1" applyFill="1" applyBorder="1" applyAlignment="1" applyProtection="1">
      <alignment vertical="center"/>
    </xf>
    <xf numFmtId="39" fontId="16" fillId="0" borderId="7" xfId="1" applyNumberFormat="1" applyFont="1" applyFill="1" applyBorder="1" applyAlignment="1" applyProtection="1">
      <alignment vertical="center"/>
    </xf>
    <xf numFmtId="39" fontId="18" fillId="0" borderId="7" xfId="1" applyNumberFormat="1" applyFont="1" applyFill="1" applyBorder="1" applyAlignment="1" applyProtection="1">
      <alignment horizontal="center" vertical="center"/>
    </xf>
    <xf numFmtId="39" fontId="19" fillId="0" borderId="7" xfId="1" applyNumberFormat="1" applyFont="1" applyFill="1" applyBorder="1" applyAlignment="1" applyProtection="1">
      <alignment horizontal="center" vertical="center"/>
    </xf>
    <xf numFmtId="39" fontId="16" fillId="0" borderId="7" xfId="1" applyNumberFormat="1" applyFont="1" applyFill="1" applyBorder="1" applyAlignment="1" applyProtection="1">
      <alignment horizontal="center" vertical="center"/>
    </xf>
    <xf numFmtId="39" fontId="1" fillId="0" borderId="6" xfId="1" applyNumberFormat="1" applyFont="1" applyFill="1" applyBorder="1" applyAlignment="1" applyProtection="1">
      <alignment horizontal="center" vertical="center"/>
    </xf>
    <xf numFmtId="39" fontId="15" fillId="0" borderId="7" xfId="1" applyNumberFormat="1" applyFont="1" applyFill="1" applyBorder="1" applyAlignment="1" applyProtection="1">
      <alignment horizontal="center" vertical="center"/>
    </xf>
    <xf numFmtId="39" fontId="16" fillId="0" borderId="7" xfId="1" quotePrefix="1" applyNumberFormat="1" applyFont="1" applyFill="1" applyBorder="1" applyAlignment="1" applyProtection="1">
      <alignment horizontal="center" vertical="center"/>
    </xf>
  </cellXfs>
  <cellStyles count="3">
    <cellStyle name="Standard" xfId="0" builtinId="0"/>
    <cellStyle name="Standard_BK-WELT" xfId="1"/>
    <cellStyle name="Undefinie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AD81"/>
  <sheetViews>
    <sheetView showGridLines="0" tabSelected="1" zoomScaleNormal="100" workbookViewId="0"/>
  </sheetViews>
  <sheetFormatPr baseColWidth="10" defaultColWidth="7.6640625" defaultRowHeight="13.2" x14ac:dyDescent="0.25"/>
  <cols>
    <col min="1" max="1" width="24.6640625" style="1" customWidth="1"/>
    <col min="2" max="11" width="8.33203125" style="2" hidden="1" customWidth="1"/>
    <col min="12" max="12" width="11" style="1" customWidth="1"/>
    <col min="13" max="16" width="9.21875" style="2" hidden="1" customWidth="1"/>
    <col min="17" max="17" width="11" style="1" customWidth="1"/>
    <col min="18" max="20" width="10.109375" style="2" hidden="1" customWidth="1"/>
    <col min="21" max="21" width="10.109375" style="1" hidden="1" customWidth="1"/>
    <col min="22" max="22" width="11" style="2" customWidth="1"/>
    <col min="23" max="23" width="11" style="2" hidden="1" customWidth="1"/>
    <col min="24" max="24" width="11" style="1" customWidth="1"/>
    <col min="25" max="25" width="0" style="3" hidden="1" customWidth="1"/>
    <col min="26" max="26" width="0" style="1" hidden="1" customWidth="1"/>
    <col min="27" max="28" width="11" style="1" customWidth="1"/>
    <col min="29" max="30" width="11.109375" style="1" customWidth="1"/>
    <col min="31" max="16384" width="7.6640625" style="1"/>
  </cols>
  <sheetData>
    <row r="1" spans="1:30" x14ac:dyDescent="0.25">
      <c r="A1" s="1" t="s">
        <v>78</v>
      </c>
    </row>
    <row r="3" spans="1:30" ht="18.600000000000001" customHeight="1" x14ac:dyDescent="0.25">
      <c r="A3" s="4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T3" s="7"/>
      <c r="U3" s="8"/>
      <c r="V3" s="7"/>
      <c r="W3" s="7"/>
    </row>
    <row r="4" spans="1:30" ht="15.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T4" s="7"/>
      <c r="U4" s="8"/>
      <c r="V4" s="7"/>
      <c r="W4" s="7"/>
    </row>
    <row r="5" spans="1:30" ht="15.6" x14ac:dyDescent="0.25">
      <c r="A5" s="94" t="s">
        <v>0</v>
      </c>
      <c r="B5" s="9">
        <v>1990</v>
      </c>
      <c r="C5" s="9">
        <v>1991</v>
      </c>
      <c r="D5" s="9">
        <v>1992</v>
      </c>
      <c r="E5" s="9">
        <v>1993</v>
      </c>
      <c r="F5" s="9">
        <v>1994</v>
      </c>
      <c r="G5" s="9">
        <v>1995</v>
      </c>
      <c r="H5" s="9">
        <v>1996</v>
      </c>
      <c r="I5" s="9">
        <v>1997</v>
      </c>
      <c r="J5" s="9">
        <v>1998</v>
      </c>
      <c r="K5" s="9">
        <v>1999</v>
      </c>
      <c r="L5" s="10">
        <v>2000</v>
      </c>
      <c r="M5" s="9">
        <v>2001</v>
      </c>
      <c r="N5" s="9">
        <v>2002</v>
      </c>
      <c r="O5" s="9">
        <v>2003</v>
      </c>
      <c r="P5" s="9">
        <v>2004</v>
      </c>
      <c r="Q5" s="11">
        <v>2005</v>
      </c>
      <c r="R5" s="12">
        <v>2006</v>
      </c>
      <c r="S5" s="12">
        <v>2007</v>
      </c>
      <c r="T5" s="12">
        <v>2008</v>
      </c>
      <c r="U5" s="13">
        <v>2009</v>
      </c>
      <c r="V5" s="14">
        <v>2010</v>
      </c>
      <c r="W5" s="14">
        <v>2011</v>
      </c>
      <c r="X5" s="14">
        <v>2012</v>
      </c>
      <c r="Y5" s="14" t="s">
        <v>51</v>
      </c>
      <c r="Z5" s="14" t="s">
        <v>52</v>
      </c>
      <c r="AA5" s="14">
        <v>2013</v>
      </c>
      <c r="AB5" s="88">
        <v>2014</v>
      </c>
      <c r="AC5" s="99">
        <v>2015</v>
      </c>
      <c r="AD5" s="99" t="s">
        <v>57</v>
      </c>
    </row>
    <row r="6" spans="1:30" ht="13.2" customHeight="1" x14ac:dyDescent="0.25">
      <c r="A6" s="95"/>
      <c r="B6" s="96" t="s">
        <v>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8"/>
    </row>
    <row r="7" spans="1:30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  <c r="M7" s="19"/>
      <c r="N7" s="20"/>
      <c r="O7" s="19"/>
      <c r="P7" s="19"/>
      <c r="Q7" s="21"/>
      <c r="R7" s="19"/>
      <c r="S7" s="22"/>
      <c r="T7" s="22"/>
      <c r="U7" s="23"/>
      <c r="V7" s="23"/>
      <c r="W7" s="23"/>
      <c r="X7" s="23"/>
      <c r="AA7" s="23"/>
      <c r="AB7" s="23"/>
      <c r="AC7" s="23"/>
      <c r="AD7" s="23"/>
    </row>
    <row r="8" spans="1:30" x14ac:dyDescent="0.25">
      <c r="A8" s="15" t="s">
        <v>31</v>
      </c>
      <c r="B8" s="24">
        <v>356.51299999999998</v>
      </c>
      <c r="C8" s="24">
        <v>279.40300000000002</v>
      </c>
      <c r="D8" s="24">
        <v>241.80699999999999</v>
      </c>
      <c r="E8" s="24">
        <v>221.80199999999999</v>
      </c>
      <c r="F8" s="24">
        <v>207.077</v>
      </c>
      <c r="G8" s="24">
        <v>192.756</v>
      </c>
      <c r="H8" s="24">
        <v>187.239</v>
      </c>
      <c r="I8" s="24">
        <v>177.15899999999999</v>
      </c>
      <c r="J8" s="24">
        <v>166.035</v>
      </c>
      <c r="K8" s="25">
        <v>161.28200000000001</v>
      </c>
      <c r="L8" s="26">
        <v>167.69</v>
      </c>
      <c r="M8" s="27">
        <v>175.33500000000001</v>
      </c>
      <c r="N8" s="27">
        <v>181.74700000000001</v>
      </c>
      <c r="O8" s="27">
        <v>179.08500000000001</v>
      </c>
      <c r="P8" s="22">
        <v>181.92599999999999</v>
      </c>
      <c r="Q8" s="28">
        <v>177.90700000000001</v>
      </c>
      <c r="R8" s="22">
        <v>176.321</v>
      </c>
      <c r="S8" s="22">
        <v>180.40899999999999</v>
      </c>
      <c r="T8" s="22">
        <v>175.31299999999999</v>
      </c>
      <c r="U8" s="23">
        <v>169.857</v>
      </c>
      <c r="V8" s="23">
        <v>169.40299999999999</v>
      </c>
      <c r="W8" s="23">
        <v>176.5</v>
      </c>
      <c r="X8" s="23">
        <v>185.43</v>
      </c>
      <c r="Y8" s="3" t="s">
        <v>26</v>
      </c>
      <c r="AA8" s="23">
        <v>182.696</v>
      </c>
      <c r="AB8" s="23">
        <v>178.178</v>
      </c>
      <c r="AC8" s="23">
        <v>178.65</v>
      </c>
      <c r="AD8" s="23">
        <v>171.55</v>
      </c>
    </row>
    <row r="9" spans="1:30" ht="15.6" x14ac:dyDescent="0.25">
      <c r="A9" s="15" t="s">
        <v>65</v>
      </c>
      <c r="B9" s="24"/>
      <c r="C9" s="29" t="s">
        <v>24</v>
      </c>
      <c r="D9" s="29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 t="s">
        <v>24</v>
      </c>
      <c r="J9" s="29" t="s">
        <v>24</v>
      </c>
      <c r="K9" s="29" t="s">
        <v>24</v>
      </c>
      <c r="L9" s="62">
        <v>26.31</v>
      </c>
      <c r="M9" s="29" t="s">
        <v>24</v>
      </c>
      <c r="N9" s="29" t="s">
        <v>24</v>
      </c>
      <c r="O9" s="29" t="s">
        <v>24</v>
      </c>
      <c r="P9" s="29" t="s">
        <v>24</v>
      </c>
      <c r="Q9" s="62">
        <v>24.69</v>
      </c>
      <c r="R9" s="31" t="s">
        <v>32</v>
      </c>
      <c r="S9" s="22">
        <v>28.417999999999999</v>
      </c>
      <c r="T9" s="22">
        <v>29.009</v>
      </c>
      <c r="U9" s="23">
        <v>27.148</v>
      </c>
      <c r="V9" s="23">
        <v>29.379000000000001</v>
      </c>
      <c r="W9" s="23">
        <v>37.11</v>
      </c>
      <c r="X9" s="23">
        <v>33.409999999999997</v>
      </c>
      <c r="Y9" s="3" t="s">
        <v>26</v>
      </c>
      <c r="AA9" s="23">
        <v>28.614999999999998</v>
      </c>
      <c r="AB9" s="23">
        <v>31.27</v>
      </c>
      <c r="AC9" s="23">
        <v>35.86</v>
      </c>
      <c r="AD9" s="23">
        <v>31.23</v>
      </c>
    </row>
    <row r="10" spans="1:30" x14ac:dyDescent="0.25">
      <c r="A10" s="15" t="s">
        <v>2</v>
      </c>
      <c r="B10" s="24">
        <v>2.3340000000000001</v>
      </c>
      <c r="C10" s="24">
        <v>1.9630000000000001</v>
      </c>
      <c r="D10" s="24">
        <v>0.85799999999999998</v>
      </c>
      <c r="E10" s="24">
        <v>1.6719999999999999</v>
      </c>
      <c r="F10" s="24">
        <v>1.5</v>
      </c>
      <c r="G10" s="24">
        <v>1.4019999999999999</v>
      </c>
      <c r="H10" s="24">
        <v>0.93899999999999995</v>
      </c>
      <c r="I10" s="24">
        <v>1.03</v>
      </c>
      <c r="J10" s="24">
        <v>0.76600000000000001</v>
      </c>
      <c r="K10" s="25">
        <v>0.89400000000000002</v>
      </c>
      <c r="L10" s="26">
        <v>0.29699999999999999</v>
      </c>
      <c r="M10" s="27">
        <v>0.32400000000000001</v>
      </c>
      <c r="N10" s="27">
        <v>0.14699999999999999</v>
      </c>
      <c r="O10" s="27">
        <v>8.9999999999999993E-3</v>
      </c>
      <c r="P10" s="32" t="s">
        <v>4</v>
      </c>
      <c r="Q10" s="33" t="s">
        <v>4</v>
      </c>
      <c r="R10" s="32" t="s">
        <v>4</v>
      </c>
      <c r="S10" s="32" t="s">
        <v>4</v>
      </c>
      <c r="T10" s="32" t="s">
        <v>4</v>
      </c>
      <c r="U10" s="33" t="s">
        <v>4</v>
      </c>
      <c r="V10" s="33" t="s">
        <v>4</v>
      </c>
      <c r="W10" s="34" t="s">
        <v>4</v>
      </c>
      <c r="X10" s="34" t="s">
        <v>4</v>
      </c>
      <c r="AA10" s="34" t="s">
        <v>4</v>
      </c>
      <c r="AB10" s="34" t="s">
        <v>4</v>
      </c>
      <c r="AC10" s="34" t="s">
        <v>4</v>
      </c>
      <c r="AD10" s="34" t="s">
        <v>4</v>
      </c>
    </row>
    <row r="11" spans="1:30" x14ac:dyDescent="0.25">
      <c r="A11" s="15" t="s">
        <v>33</v>
      </c>
      <c r="B11" s="24">
        <v>51.896000000000001</v>
      </c>
      <c r="C11" s="24">
        <v>52.695</v>
      </c>
      <c r="D11" s="24">
        <v>52.317</v>
      </c>
      <c r="E11" s="24">
        <v>51.408999999999999</v>
      </c>
      <c r="F11" s="24">
        <v>54.042000000000002</v>
      </c>
      <c r="G11" s="24">
        <v>54.082999999999998</v>
      </c>
      <c r="H11" s="24">
        <v>57.216000000000001</v>
      </c>
      <c r="I11" s="24">
        <v>56.375</v>
      </c>
      <c r="J11" s="24">
        <v>57.991999999999997</v>
      </c>
      <c r="K11" s="25">
        <v>61.469000000000001</v>
      </c>
      <c r="L11" s="26">
        <v>63.887</v>
      </c>
      <c r="M11" s="27">
        <v>66.343999999999994</v>
      </c>
      <c r="N11" s="27">
        <v>70.468000000000004</v>
      </c>
      <c r="O11" s="27">
        <v>68.299000000000007</v>
      </c>
      <c r="P11" s="22">
        <v>70.040999999999997</v>
      </c>
      <c r="Q11" s="28">
        <v>69.397999999999996</v>
      </c>
      <c r="R11" s="22">
        <v>64.787000000000006</v>
      </c>
      <c r="S11" s="22">
        <v>66.308000000000007</v>
      </c>
      <c r="T11" s="22">
        <v>65.72</v>
      </c>
      <c r="U11" s="23">
        <v>64.893000000000001</v>
      </c>
      <c r="V11" s="23">
        <v>56.52</v>
      </c>
      <c r="W11" s="23">
        <v>58.665999999999997</v>
      </c>
      <c r="X11" s="23">
        <v>62.956000000000003</v>
      </c>
      <c r="Y11" s="3" t="s">
        <v>26</v>
      </c>
      <c r="AA11" s="23">
        <v>53.923999999999999</v>
      </c>
      <c r="AB11" s="23">
        <v>50.85</v>
      </c>
      <c r="AC11" s="23">
        <v>46.25</v>
      </c>
      <c r="AD11" s="23">
        <v>32.26</v>
      </c>
    </row>
    <row r="12" spans="1:30" x14ac:dyDescent="0.25">
      <c r="A12" s="15" t="s">
        <v>3</v>
      </c>
      <c r="B12" s="24">
        <v>1.56</v>
      </c>
      <c r="C12" s="24">
        <v>1.5549999999999999</v>
      </c>
      <c r="D12" s="24">
        <v>1.0960000000000001</v>
      </c>
      <c r="E12" s="24">
        <v>1.087</v>
      </c>
      <c r="F12" s="24">
        <v>0.44700000000000001</v>
      </c>
      <c r="G12" s="24">
        <v>0.47199999999999998</v>
      </c>
      <c r="H12" s="24">
        <v>0.32400000000000001</v>
      </c>
      <c r="I12" s="24">
        <v>0.216</v>
      </c>
      <c r="J12" s="24">
        <v>0.152</v>
      </c>
      <c r="K12" s="25">
        <v>1.9E-2</v>
      </c>
      <c r="L12" s="26">
        <v>1.4E-2</v>
      </c>
      <c r="M12" s="35" t="s">
        <v>4</v>
      </c>
      <c r="N12" s="35" t="s">
        <v>4</v>
      </c>
      <c r="O12" s="35" t="s">
        <v>4</v>
      </c>
      <c r="P12" s="32" t="s">
        <v>4</v>
      </c>
      <c r="Q12" s="33" t="s">
        <v>4</v>
      </c>
      <c r="R12" s="32" t="s">
        <v>4</v>
      </c>
      <c r="S12" s="32" t="s">
        <v>4</v>
      </c>
      <c r="T12" s="32" t="s">
        <v>4</v>
      </c>
      <c r="U12" s="33" t="s">
        <v>4</v>
      </c>
      <c r="V12" s="33" t="s">
        <v>4</v>
      </c>
      <c r="W12" s="34" t="s">
        <v>4</v>
      </c>
      <c r="X12" s="34" t="s">
        <v>4</v>
      </c>
      <c r="AA12" s="34" t="s">
        <v>4</v>
      </c>
      <c r="AB12" s="34" t="s">
        <v>4</v>
      </c>
      <c r="AC12" s="34" t="s">
        <v>4</v>
      </c>
      <c r="AD12" s="34" t="s">
        <v>4</v>
      </c>
    </row>
    <row r="13" spans="1:30" ht="15.6" x14ac:dyDescent="0.25">
      <c r="A13" s="15" t="s">
        <v>53</v>
      </c>
      <c r="B13" s="24">
        <v>16.372</v>
      </c>
      <c r="C13" s="24">
        <v>15.276</v>
      </c>
      <c r="D13" s="24">
        <v>14.978999999999999</v>
      </c>
      <c r="E13" s="24">
        <v>13.347</v>
      </c>
      <c r="F13" s="24">
        <v>11.362</v>
      </c>
      <c r="G13" s="24">
        <v>10.776</v>
      </c>
      <c r="H13" s="24">
        <v>9.9480000000000004</v>
      </c>
      <c r="I13" s="24">
        <v>8.91</v>
      </c>
      <c r="J13" s="24">
        <v>9.7490000000000006</v>
      </c>
      <c r="K13" s="25">
        <v>8.8309999999999995</v>
      </c>
      <c r="L13" s="26">
        <v>8.5239999999999991</v>
      </c>
      <c r="M13" s="27">
        <v>8.718</v>
      </c>
      <c r="N13" s="27">
        <v>8.7260000000000009</v>
      </c>
      <c r="O13" s="27">
        <v>7.9790000000000001</v>
      </c>
      <c r="P13" s="22">
        <v>8.1470000000000002</v>
      </c>
      <c r="Q13" s="28">
        <v>7.5869999999999997</v>
      </c>
      <c r="R13" s="22">
        <v>10.093999999999999</v>
      </c>
      <c r="S13" s="22">
        <v>9.3089999999999993</v>
      </c>
      <c r="T13" s="22">
        <v>2.8730000000000002</v>
      </c>
      <c r="U13" s="23">
        <v>0</v>
      </c>
      <c r="V13" s="23">
        <v>0</v>
      </c>
      <c r="W13" s="23">
        <v>0</v>
      </c>
      <c r="X13" s="23">
        <v>0</v>
      </c>
      <c r="Y13" s="3" t="s">
        <v>26</v>
      </c>
      <c r="AA13" s="23">
        <v>0</v>
      </c>
      <c r="AB13" s="34" t="s">
        <v>4</v>
      </c>
      <c r="AC13" s="34" t="s">
        <v>4</v>
      </c>
      <c r="AD13" s="34" t="s">
        <v>4</v>
      </c>
    </row>
    <row r="14" spans="1:30" x14ac:dyDescent="0.25">
      <c r="A14" s="15" t="s">
        <v>5</v>
      </c>
      <c r="B14" s="24">
        <v>2.448</v>
      </c>
      <c r="C14" s="24">
        <v>2.081</v>
      </c>
      <c r="D14" s="24">
        <v>1.7709999999999999</v>
      </c>
      <c r="E14" s="24">
        <v>1.794</v>
      </c>
      <c r="F14" s="24">
        <v>1.3919999999999999</v>
      </c>
      <c r="G14" s="24">
        <v>1.2889999999999999</v>
      </c>
      <c r="H14" s="24">
        <v>1.105</v>
      </c>
      <c r="I14" s="24">
        <v>1.1220000000000001</v>
      </c>
      <c r="J14" s="24">
        <v>1.139</v>
      </c>
      <c r="K14" s="25">
        <v>1.1379999999999999</v>
      </c>
      <c r="L14" s="26">
        <v>1.2490000000000001</v>
      </c>
      <c r="M14" s="27">
        <v>1.2070000000000001</v>
      </c>
      <c r="N14" s="27">
        <v>1.413</v>
      </c>
      <c r="O14" s="27">
        <v>1.153</v>
      </c>
      <c r="P14" s="22">
        <v>0.23599999999999999</v>
      </c>
      <c r="Q14" s="28">
        <v>0</v>
      </c>
      <c r="R14" s="22">
        <v>0</v>
      </c>
      <c r="S14" s="22">
        <v>0.23599999999999999</v>
      </c>
      <c r="T14" s="22">
        <v>0</v>
      </c>
      <c r="U14" s="33" t="s">
        <v>4</v>
      </c>
      <c r="V14" s="33" t="s">
        <v>4</v>
      </c>
      <c r="W14" s="34" t="s">
        <v>4</v>
      </c>
      <c r="X14" s="34" t="s">
        <v>4</v>
      </c>
      <c r="Y14" s="3" t="s">
        <v>26</v>
      </c>
      <c r="AA14" s="34" t="s">
        <v>4</v>
      </c>
      <c r="AB14" s="34" t="s">
        <v>4</v>
      </c>
      <c r="AC14" s="34" t="s">
        <v>4</v>
      </c>
      <c r="AD14" s="34" t="s">
        <v>4</v>
      </c>
    </row>
    <row r="15" spans="1:30" x14ac:dyDescent="0.25">
      <c r="A15" s="15" t="s">
        <v>6</v>
      </c>
      <c r="B15" s="24">
        <v>67.584000000000003</v>
      </c>
      <c r="C15" s="24">
        <v>69.406000000000006</v>
      </c>
      <c r="D15" s="24">
        <v>66.852000000000004</v>
      </c>
      <c r="E15" s="24">
        <v>66.681818181818173</v>
      </c>
      <c r="F15" s="24">
        <v>66.77</v>
      </c>
      <c r="G15" s="24">
        <v>63.548999999999999</v>
      </c>
      <c r="H15" s="24">
        <v>63.301000000000002</v>
      </c>
      <c r="I15" s="24">
        <v>62.245714285714286</v>
      </c>
      <c r="J15" s="24">
        <v>62.82</v>
      </c>
      <c r="K15" s="25">
        <v>60.84</v>
      </c>
      <c r="L15" s="26">
        <v>59.484000000000002</v>
      </c>
      <c r="M15" s="27">
        <v>59.552</v>
      </c>
      <c r="N15" s="27">
        <v>58.212000000000003</v>
      </c>
      <c r="O15" s="27">
        <v>60.92</v>
      </c>
      <c r="P15" s="22">
        <v>61.198</v>
      </c>
      <c r="Q15" s="28">
        <v>61.636000000000003</v>
      </c>
      <c r="R15" s="22">
        <v>60.844000000000001</v>
      </c>
      <c r="S15" s="22">
        <v>57.537999999999997</v>
      </c>
      <c r="T15" s="22">
        <v>59.667999999999999</v>
      </c>
      <c r="U15" s="23">
        <v>57.107999999999997</v>
      </c>
      <c r="V15" s="23">
        <v>56.51</v>
      </c>
      <c r="W15" s="23">
        <v>62.841000000000001</v>
      </c>
      <c r="X15" s="23">
        <v>64.28</v>
      </c>
      <c r="Y15" s="3" t="s">
        <v>26</v>
      </c>
      <c r="AA15" s="23">
        <v>65.849000000000004</v>
      </c>
      <c r="AB15" s="23">
        <v>63.877000000000002</v>
      </c>
      <c r="AC15" s="23">
        <v>63.13</v>
      </c>
      <c r="AD15" s="23">
        <v>60.25</v>
      </c>
    </row>
    <row r="16" spans="1:30" ht="15.6" x14ac:dyDescent="0.25">
      <c r="A16" s="15" t="s">
        <v>64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62">
        <v>29</v>
      </c>
      <c r="M16" s="29" t="s">
        <v>24</v>
      </c>
      <c r="N16" s="29" t="s">
        <v>24</v>
      </c>
      <c r="O16" s="29" t="s">
        <v>24</v>
      </c>
      <c r="P16" s="29" t="s">
        <v>24</v>
      </c>
      <c r="Q16" s="62">
        <v>31.07</v>
      </c>
      <c r="R16" s="31" t="s">
        <v>32</v>
      </c>
      <c r="S16" s="22">
        <v>35.78</v>
      </c>
      <c r="T16" s="22">
        <v>35.860999999999997</v>
      </c>
      <c r="U16" s="23">
        <v>33.950000000000003</v>
      </c>
      <c r="V16" s="23">
        <v>31.123000000000001</v>
      </c>
      <c r="W16" s="23">
        <v>35.476999999999997</v>
      </c>
      <c r="X16" s="23">
        <v>33.902000000000001</v>
      </c>
      <c r="Y16" s="3" t="s">
        <v>26</v>
      </c>
      <c r="AA16" s="23">
        <v>24.673999999999999</v>
      </c>
      <c r="AB16" s="23">
        <v>23.49</v>
      </c>
      <c r="AC16" s="23">
        <v>25.48</v>
      </c>
      <c r="AD16" s="23">
        <v>22.95</v>
      </c>
    </row>
    <row r="17" spans="1:30" x14ac:dyDescent="0.25">
      <c r="A17" s="15" t="s">
        <v>23</v>
      </c>
      <c r="B17" s="24"/>
      <c r="C17" s="24"/>
      <c r="D17" s="24"/>
      <c r="E17" s="24"/>
      <c r="F17" s="24"/>
      <c r="G17" s="24"/>
      <c r="H17" s="24"/>
      <c r="I17" s="24"/>
      <c r="J17" s="24"/>
      <c r="K17" s="25">
        <v>3.7480000000000002</v>
      </c>
      <c r="L17" s="26">
        <v>3.6480000000000001</v>
      </c>
      <c r="M17" s="27">
        <v>3.4239999999999999</v>
      </c>
      <c r="N17" s="27">
        <v>3.4039999999999999</v>
      </c>
      <c r="O17" s="27">
        <v>3.097</v>
      </c>
      <c r="P17" s="22">
        <v>2.9510000000000001</v>
      </c>
      <c r="Q17" s="28">
        <v>2.5110000000000001</v>
      </c>
      <c r="R17" s="22">
        <v>2.2010000000000001</v>
      </c>
      <c r="S17" s="22">
        <v>2.1110000000000002</v>
      </c>
      <c r="T17" s="22">
        <v>2.423</v>
      </c>
      <c r="U17" s="23">
        <v>2.573</v>
      </c>
      <c r="V17" s="23">
        <v>2.3780000000000001</v>
      </c>
      <c r="W17" s="23">
        <v>2.3759999999999999</v>
      </c>
      <c r="X17" s="23">
        <v>2.2919999999999998</v>
      </c>
      <c r="Y17" s="3" t="s">
        <v>26</v>
      </c>
      <c r="AA17" s="23">
        <v>2.3530000000000002</v>
      </c>
      <c r="AB17" s="23">
        <v>2.19</v>
      </c>
      <c r="AC17" s="23">
        <v>1.94</v>
      </c>
      <c r="AD17" s="23">
        <v>1.85</v>
      </c>
    </row>
    <row r="18" spans="1:30" x14ac:dyDescent="0.25">
      <c r="A18" s="15" t="s">
        <v>34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>
        <v>4.4800000000000004</v>
      </c>
      <c r="M18" s="27"/>
      <c r="N18" s="27"/>
      <c r="O18" s="27"/>
      <c r="P18" s="22"/>
      <c r="Q18" s="28">
        <v>4.54</v>
      </c>
      <c r="R18" s="22">
        <v>4.5220000000000002</v>
      </c>
      <c r="S18" s="22">
        <v>4.5350000000000001</v>
      </c>
      <c r="T18" s="22">
        <v>4.5199999999999996</v>
      </c>
      <c r="U18" s="23">
        <v>4.4290000000000003</v>
      </c>
      <c r="V18" s="23">
        <v>4.43</v>
      </c>
      <c r="W18" s="23">
        <v>4.5010000000000003</v>
      </c>
      <c r="X18" s="23">
        <v>4.2779999999999996</v>
      </c>
      <c r="Y18" s="3" t="s">
        <v>26</v>
      </c>
      <c r="AA18" s="23">
        <v>3.8759999999999999</v>
      </c>
      <c r="AB18" s="23">
        <v>3.1080000000000001</v>
      </c>
      <c r="AC18" s="23">
        <v>3.17</v>
      </c>
      <c r="AD18" s="23">
        <v>3.35</v>
      </c>
    </row>
    <row r="19" spans="1:30" x14ac:dyDescent="0.25">
      <c r="A19" s="15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>
        <v>50.307000000000002</v>
      </c>
      <c r="M19" s="27">
        <v>50.747999999999998</v>
      </c>
      <c r="N19" s="27">
        <v>48.887999999999998</v>
      </c>
      <c r="O19" s="27">
        <v>50.22</v>
      </c>
      <c r="P19" s="22">
        <v>48.045999999999999</v>
      </c>
      <c r="Q19" s="28">
        <v>48.771999999999998</v>
      </c>
      <c r="R19" s="22">
        <v>49.518000000000001</v>
      </c>
      <c r="S19" s="22">
        <v>49.731999999999999</v>
      </c>
      <c r="T19" s="22">
        <v>47.536999999999999</v>
      </c>
      <c r="U19" s="23">
        <v>45.415999999999997</v>
      </c>
      <c r="V19" s="23">
        <v>43.774000000000001</v>
      </c>
      <c r="W19" s="23">
        <v>46.639000000000003</v>
      </c>
      <c r="X19" s="23">
        <v>43.533000000000001</v>
      </c>
      <c r="Y19" s="3" t="s">
        <v>26</v>
      </c>
      <c r="AA19" s="23">
        <v>40.384999999999998</v>
      </c>
      <c r="AB19" s="23">
        <v>38.177</v>
      </c>
      <c r="AC19" s="23">
        <v>38.11</v>
      </c>
      <c r="AD19" s="23">
        <v>38.53</v>
      </c>
    </row>
    <row r="20" spans="1:30" x14ac:dyDescent="0.25">
      <c r="A20" s="15" t="s">
        <v>7</v>
      </c>
      <c r="B20" s="24">
        <v>15.842000000000001</v>
      </c>
      <c r="C20" s="24">
        <v>15.294</v>
      </c>
      <c r="D20" s="24">
        <v>14.532999999999999</v>
      </c>
      <c r="E20" s="24">
        <v>13.18</v>
      </c>
      <c r="F20" s="24">
        <v>13.08</v>
      </c>
      <c r="G20" s="24">
        <v>13.08</v>
      </c>
      <c r="H20" s="24">
        <v>14.17090909090909</v>
      </c>
      <c r="I20" s="24">
        <v>14.632363636363635</v>
      </c>
      <c r="J20" s="24">
        <v>13.62</v>
      </c>
      <c r="K20" s="25">
        <v>14.547000000000001</v>
      </c>
      <c r="L20" s="26">
        <v>14.032999999999999</v>
      </c>
      <c r="M20" s="27">
        <v>12.744</v>
      </c>
      <c r="N20" s="27">
        <v>11.183999999999999</v>
      </c>
      <c r="O20" s="27">
        <v>11.988</v>
      </c>
      <c r="P20" s="22">
        <v>11.231999999999999</v>
      </c>
      <c r="Q20" s="28">
        <v>9.57</v>
      </c>
      <c r="R20" s="22">
        <v>9.952</v>
      </c>
      <c r="S20" s="22">
        <v>9.8179999999999996</v>
      </c>
      <c r="T20" s="22">
        <v>9.4039999999999999</v>
      </c>
      <c r="U20" s="23">
        <v>8.9860000000000007</v>
      </c>
      <c r="V20" s="23">
        <v>9.1129999999999995</v>
      </c>
      <c r="W20" s="23">
        <v>9.5549999999999997</v>
      </c>
      <c r="X20" s="23">
        <v>9.2899999999999991</v>
      </c>
      <c r="Y20" s="3" t="s">
        <v>26</v>
      </c>
      <c r="AA20" s="23">
        <v>9.5579999999999998</v>
      </c>
      <c r="AB20" s="23">
        <v>9.5510000000000002</v>
      </c>
      <c r="AC20" s="23">
        <v>9.26</v>
      </c>
      <c r="AD20" s="23">
        <v>9.2200000000000006</v>
      </c>
    </row>
    <row r="21" spans="1:30" x14ac:dyDescent="0.25">
      <c r="A21" s="15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6">
        <v>11.727</v>
      </c>
      <c r="M21" s="27"/>
      <c r="N21" s="36"/>
      <c r="O21" s="27"/>
      <c r="P21" s="22"/>
      <c r="Q21" s="28">
        <v>14.590999999999999</v>
      </c>
      <c r="R21" s="22">
        <v>14.095000000000001</v>
      </c>
      <c r="S21" s="22">
        <v>16.544</v>
      </c>
      <c r="T21" s="22">
        <v>16.117000000000001</v>
      </c>
      <c r="U21" s="23">
        <v>14.939</v>
      </c>
      <c r="V21" s="23">
        <v>17.933</v>
      </c>
      <c r="W21" s="23">
        <v>18.734000000000002</v>
      </c>
      <c r="X21" s="23">
        <v>18.809999999999999</v>
      </c>
      <c r="Y21" s="3" t="s">
        <v>26</v>
      </c>
      <c r="AA21" s="23">
        <v>20.510999999999999</v>
      </c>
      <c r="AB21" s="23">
        <v>21</v>
      </c>
      <c r="AC21" s="23">
        <v>20</v>
      </c>
      <c r="AD21" s="23">
        <v>20</v>
      </c>
    </row>
    <row r="22" spans="1:30" hidden="1" x14ac:dyDescent="0.25">
      <c r="A22" s="100" t="s">
        <v>36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3" t="s">
        <v>4</v>
      </c>
      <c r="M22" s="104"/>
      <c r="N22" s="105"/>
      <c r="O22" s="104"/>
      <c r="P22" s="106"/>
      <c r="Q22" s="103" t="s">
        <v>4</v>
      </c>
      <c r="R22" s="107" t="s">
        <v>4</v>
      </c>
      <c r="S22" s="107" t="s">
        <v>4</v>
      </c>
      <c r="T22" s="107" t="s">
        <v>4</v>
      </c>
      <c r="U22" s="103" t="s">
        <v>4</v>
      </c>
      <c r="V22" s="108" t="s">
        <v>4</v>
      </c>
      <c r="W22" s="108" t="s">
        <v>4</v>
      </c>
      <c r="X22" s="108" t="s">
        <v>4</v>
      </c>
      <c r="Y22" s="109" t="s">
        <v>26</v>
      </c>
      <c r="Z22" s="110"/>
      <c r="AA22" s="108" t="s">
        <v>4</v>
      </c>
      <c r="AB22" s="108" t="s">
        <v>4</v>
      </c>
      <c r="AC22" s="108" t="s">
        <v>4</v>
      </c>
      <c r="AD22" s="108" t="s">
        <v>4</v>
      </c>
    </row>
    <row r="23" spans="1:30" hidden="1" x14ac:dyDescent="0.25">
      <c r="A23" s="15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6"/>
      <c r="M23" s="27"/>
      <c r="N23" s="36"/>
      <c r="O23" s="27"/>
      <c r="P23" s="22"/>
      <c r="Q23" s="28"/>
      <c r="R23" s="22"/>
      <c r="S23" s="22"/>
      <c r="T23" s="22"/>
      <c r="U23" s="23"/>
      <c r="V23" s="23"/>
      <c r="W23" s="23"/>
      <c r="X23" s="23"/>
      <c r="AA23" s="23"/>
      <c r="AB23" s="23"/>
      <c r="AC23" s="23"/>
      <c r="AD23" s="23"/>
    </row>
    <row r="24" spans="1:30" ht="12" customHeigh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25"/>
      <c r="L24" s="26"/>
      <c r="M24" s="27"/>
      <c r="N24" s="20"/>
      <c r="O24" s="27"/>
      <c r="P24" s="22"/>
      <c r="Q24" s="28"/>
      <c r="R24" s="22"/>
      <c r="S24" s="22"/>
      <c r="T24" s="22"/>
      <c r="U24" s="23"/>
      <c r="V24" s="23"/>
      <c r="W24" s="23"/>
      <c r="X24" s="23"/>
      <c r="AA24" s="23"/>
      <c r="AB24" s="23"/>
      <c r="AC24" s="23"/>
      <c r="AD24" s="23"/>
    </row>
    <row r="25" spans="1:30" x14ac:dyDescent="0.25">
      <c r="A25" s="37" t="s">
        <v>37</v>
      </c>
      <c r="B25" s="38">
        <v>437.12299999999999</v>
      </c>
      <c r="C25" s="38">
        <v>359.35899999999998</v>
      </c>
      <c r="D25" s="38">
        <v>312.82799999999997</v>
      </c>
      <c r="E25" s="38">
        <v>291.11099999999993</v>
      </c>
      <c r="F25" s="38">
        <v>275.82000000000005</v>
      </c>
      <c r="G25" s="38">
        <v>260.77799999999996</v>
      </c>
      <c r="H25" s="38">
        <v>256.77100000000002</v>
      </c>
      <c r="I25" s="38">
        <v>244.81200000000001</v>
      </c>
      <c r="J25" s="39">
        <v>312.27299999999997</v>
      </c>
      <c r="K25" s="39">
        <v>312.76800000000003</v>
      </c>
      <c r="L25" s="40">
        <f>SUM(L7:L24)</f>
        <v>440.65000000000003</v>
      </c>
      <c r="M25" s="40">
        <v>378.39599999999996</v>
      </c>
      <c r="N25" s="40">
        <v>384.18900000000002</v>
      </c>
      <c r="O25" s="40">
        <v>382.75000000000006</v>
      </c>
      <c r="P25" s="40">
        <v>383.77699999999993</v>
      </c>
      <c r="Q25" s="40">
        <f>SUM(Q7:Q24)</f>
        <v>452.27200000000005</v>
      </c>
      <c r="R25" s="40">
        <v>392.33400000000006</v>
      </c>
      <c r="S25" s="40">
        <v>460.73800000000006</v>
      </c>
      <c r="T25" s="40">
        <v>448.44499999999999</v>
      </c>
      <c r="U25" s="40">
        <v>429.29899999999998</v>
      </c>
      <c r="V25" s="40">
        <f>SUM(V7:V24)</f>
        <v>420.56299999999999</v>
      </c>
      <c r="W25" s="40">
        <v>452.39899999999994</v>
      </c>
      <c r="X25" s="40">
        <f>SUM(X7:X24)</f>
        <v>458.18100000000004</v>
      </c>
      <c r="AA25" s="40">
        <f>SUM(AA7:AA24)</f>
        <v>432.44099999999997</v>
      </c>
      <c r="AB25" s="40">
        <f>SUM(AB7:AB24)</f>
        <v>421.69100000000003</v>
      </c>
      <c r="AC25" s="40">
        <f>SUM(AC7:AC24)</f>
        <v>421.85</v>
      </c>
      <c r="AD25" s="40">
        <f>SUM(AD7:AD24)</f>
        <v>391.19000000000005</v>
      </c>
    </row>
    <row r="26" spans="1:30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25"/>
      <c r="L26" s="41"/>
      <c r="M26" s="42"/>
      <c r="N26" s="19"/>
      <c r="O26" s="19"/>
      <c r="P26" s="19"/>
      <c r="Q26" s="21"/>
      <c r="R26" s="19"/>
      <c r="S26" s="19"/>
      <c r="T26" s="19"/>
      <c r="U26" s="21"/>
      <c r="V26" s="21"/>
      <c r="W26" s="21"/>
      <c r="X26" s="21"/>
      <c r="AA26" s="21"/>
      <c r="AB26" s="21"/>
      <c r="AC26" s="21"/>
    </row>
    <row r="27" spans="1:30" x14ac:dyDescent="0.25">
      <c r="A27" s="15" t="s">
        <v>38</v>
      </c>
      <c r="B27" s="24">
        <v>2.25</v>
      </c>
      <c r="C27" s="24">
        <v>1.087</v>
      </c>
      <c r="D27" s="24">
        <v>0.36599999999999999</v>
      </c>
      <c r="E27" s="24">
        <v>1.85</v>
      </c>
      <c r="F27" s="24">
        <v>0.17899999999999999</v>
      </c>
      <c r="G27" s="24">
        <v>0.17899999999999999</v>
      </c>
      <c r="H27" s="24">
        <v>0.111</v>
      </c>
      <c r="I27" s="24">
        <v>0.08</v>
      </c>
      <c r="J27" s="24">
        <v>5.8999999999999997E-2</v>
      </c>
      <c r="K27" s="25">
        <v>4.2999999999999997E-2</v>
      </c>
      <c r="L27" s="41">
        <v>0.03</v>
      </c>
      <c r="M27" s="42">
        <v>0.02</v>
      </c>
      <c r="N27" s="43">
        <v>0.02</v>
      </c>
      <c r="O27" s="43">
        <v>0.02</v>
      </c>
      <c r="P27" s="43">
        <v>0</v>
      </c>
      <c r="Q27" s="44">
        <v>6.4000000000000001E-2</v>
      </c>
      <c r="R27" s="43">
        <v>6.4000000000000001E-2</v>
      </c>
      <c r="S27" s="43">
        <v>6.4000000000000001E-2</v>
      </c>
      <c r="T27" s="43">
        <v>8.5000000000000006E-2</v>
      </c>
      <c r="U27" s="44">
        <v>1.4E-2</v>
      </c>
      <c r="V27" s="44">
        <v>1.4E-2</v>
      </c>
      <c r="W27" s="44">
        <v>8.9999999999999993E-3</v>
      </c>
      <c r="X27" s="44">
        <v>5.0000000000000001E-3</v>
      </c>
      <c r="Y27" s="3" t="s">
        <v>26</v>
      </c>
      <c r="AA27" s="44">
        <v>3.0000000000000001E-3</v>
      </c>
      <c r="AB27" s="44">
        <v>3.0000000000000001E-3</v>
      </c>
      <c r="AC27" s="44">
        <v>3.0000000000000001E-3</v>
      </c>
      <c r="AD27" s="44">
        <v>3.0000000000000001E-3</v>
      </c>
    </row>
    <row r="28" spans="1:30" ht="15.6" hidden="1" x14ac:dyDescent="0.25">
      <c r="A28" s="100" t="s">
        <v>58</v>
      </c>
      <c r="B28" s="101">
        <v>31.544</v>
      </c>
      <c r="C28" s="101">
        <v>28.323</v>
      </c>
      <c r="D28" s="101">
        <v>30.085999999999999</v>
      </c>
      <c r="E28" s="101">
        <v>28.778400000000001</v>
      </c>
      <c r="F28" s="101">
        <v>28.584</v>
      </c>
      <c r="G28" s="101">
        <v>30.635999999999999</v>
      </c>
      <c r="H28" s="101">
        <v>36.055199999999999</v>
      </c>
      <c r="I28" s="101">
        <v>29.6</v>
      </c>
      <c r="J28" s="101">
        <v>30.841999999999999</v>
      </c>
      <c r="K28" s="102">
        <v>26.16</v>
      </c>
      <c r="L28" s="111">
        <v>26.314</v>
      </c>
      <c r="M28" s="112">
        <v>26.501000000000001</v>
      </c>
      <c r="N28" s="113">
        <v>25.751999999999999</v>
      </c>
      <c r="O28" s="113">
        <v>27.155999999999999</v>
      </c>
      <c r="P28" s="113">
        <v>26.4</v>
      </c>
      <c r="Q28" s="114">
        <v>24.686</v>
      </c>
      <c r="R28" s="113">
        <v>25.651</v>
      </c>
      <c r="S28" s="115" t="s">
        <v>39</v>
      </c>
      <c r="T28" s="115" t="s">
        <v>39</v>
      </c>
      <c r="U28" s="116" t="s">
        <v>39</v>
      </c>
      <c r="V28" s="116" t="s">
        <v>39</v>
      </c>
      <c r="W28" s="117" t="s">
        <v>39</v>
      </c>
      <c r="X28" s="116" t="s">
        <v>39</v>
      </c>
      <c r="Y28" s="109" t="s">
        <v>26</v>
      </c>
      <c r="Z28" s="110"/>
      <c r="AA28" s="116" t="s">
        <v>39</v>
      </c>
      <c r="AB28" s="116" t="s">
        <v>39</v>
      </c>
      <c r="AC28" s="116" t="s">
        <v>39</v>
      </c>
      <c r="AD28" s="116" t="s">
        <v>39</v>
      </c>
    </row>
    <row r="29" spans="1:30" x14ac:dyDescent="0.25">
      <c r="A29" s="15" t="s">
        <v>40</v>
      </c>
      <c r="B29" s="24">
        <v>83.748999999999995</v>
      </c>
      <c r="C29" s="24">
        <v>80.811999999999998</v>
      </c>
      <c r="D29" s="24">
        <v>77.376999999999995</v>
      </c>
      <c r="E29" s="24">
        <v>76.284999999999997</v>
      </c>
      <c r="F29" s="24">
        <v>68.421000000000006</v>
      </c>
      <c r="G29" s="24">
        <v>60.31</v>
      </c>
      <c r="H29" s="24">
        <v>62.067999999999998</v>
      </c>
      <c r="I29" s="24">
        <v>56.189</v>
      </c>
      <c r="J29" s="24">
        <v>54.109000000000002</v>
      </c>
      <c r="K29" s="25">
        <v>44.795999999999999</v>
      </c>
      <c r="L29" s="41">
        <v>7.516</v>
      </c>
      <c r="M29" s="42">
        <v>50.747999999999998</v>
      </c>
      <c r="N29" s="43">
        <v>48.887999999999998</v>
      </c>
      <c r="O29" s="29" t="s">
        <v>24</v>
      </c>
      <c r="P29" s="29" t="s">
        <v>24</v>
      </c>
      <c r="Q29" s="44">
        <v>6.8810000000000002</v>
      </c>
      <c r="R29" s="43">
        <v>6.6390000000000002</v>
      </c>
      <c r="S29" s="43">
        <v>6.5090000000000003</v>
      </c>
      <c r="T29" s="43">
        <v>7.63</v>
      </c>
      <c r="U29" s="44">
        <v>7.4260000000000002</v>
      </c>
      <c r="V29" s="44">
        <v>6.7240000000000002</v>
      </c>
      <c r="W29" s="44">
        <v>8.2089999999999996</v>
      </c>
      <c r="X29" s="44">
        <v>7.31</v>
      </c>
      <c r="Y29" s="3" t="s">
        <v>26</v>
      </c>
      <c r="AA29" s="44">
        <v>6.6859999999999999</v>
      </c>
      <c r="AB29" s="44">
        <v>6.48</v>
      </c>
      <c r="AC29" s="44">
        <v>5.94</v>
      </c>
      <c r="AD29" s="44">
        <v>5.14</v>
      </c>
    </row>
    <row r="30" spans="1:30" x14ac:dyDescent="0.25">
      <c r="A30" s="15" t="s">
        <v>25</v>
      </c>
      <c r="B30" s="24">
        <v>75.555999999999997</v>
      </c>
      <c r="C30" s="24">
        <v>58.348999999999997</v>
      </c>
      <c r="D30" s="24">
        <v>54.576000000000001</v>
      </c>
      <c r="E30" s="24">
        <v>50.908999999999999</v>
      </c>
      <c r="F30" s="24">
        <v>51.39</v>
      </c>
      <c r="G30" s="24">
        <v>53.06</v>
      </c>
      <c r="H30" s="24">
        <v>48.509</v>
      </c>
      <c r="I30" s="24">
        <v>55.384</v>
      </c>
      <c r="J30" s="24">
        <v>45.524000000000001</v>
      </c>
      <c r="K30" s="25">
        <v>30.972000000000001</v>
      </c>
      <c r="L30" s="41">
        <v>36.917999999999999</v>
      </c>
      <c r="M30" s="42">
        <v>36.276000000000003</v>
      </c>
      <c r="N30" s="43">
        <v>38.328000000000003</v>
      </c>
      <c r="O30" s="43">
        <v>40.223999999999997</v>
      </c>
      <c r="P30" s="43">
        <v>41.088000000000001</v>
      </c>
      <c r="Q30" s="44">
        <v>35.076000000000001</v>
      </c>
      <c r="R30" s="43">
        <v>36.78</v>
      </c>
      <c r="S30" s="43">
        <v>37.148000000000003</v>
      </c>
      <c r="T30" s="43">
        <v>38.709000000000003</v>
      </c>
      <c r="U30" s="44">
        <v>38.491</v>
      </c>
      <c r="V30" s="44">
        <v>37.975999999999999</v>
      </c>
      <c r="W30" s="44">
        <v>41.104999999999997</v>
      </c>
      <c r="X30" s="44">
        <v>38.234000000000002</v>
      </c>
      <c r="Y30" s="3" t="s">
        <v>26</v>
      </c>
      <c r="AA30" s="44">
        <v>40.296999999999997</v>
      </c>
      <c r="AB30" s="44">
        <v>30.01</v>
      </c>
      <c r="AC30" s="44">
        <v>37.83</v>
      </c>
      <c r="AD30" s="44">
        <v>38.44</v>
      </c>
    </row>
    <row r="31" spans="1:30" ht="15.6" x14ac:dyDescent="0.25">
      <c r="A31" s="15" t="s">
        <v>67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41">
        <v>3.4009999999999998</v>
      </c>
      <c r="M31" s="42"/>
      <c r="N31" s="43"/>
      <c r="O31" s="43"/>
      <c r="P31" s="43"/>
      <c r="Q31" s="44">
        <v>4.476</v>
      </c>
      <c r="R31" s="43">
        <v>10.145</v>
      </c>
      <c r="S31" s="43">
        <v>10.609</v>
      </c>
      <c r="T31" s="43">
        <v>11.682</v>
      </c>
      <c r="U31" s="44">
        <v>5.6280000000000001</v>
      </c>
      <c r="V31" s="44">
        <v>5.6180000000000003</v>
      </c>
      <c r="W31" s="44">
        <v>6.2889999999999997</v>
      </c>
      <c r="X31" s="44">
        <v>5.8360000000000003</v>
      </c>
      <c r="Y31" s="3" t="s">
        <v>26</v>
      </c>
      <c r="AA31" s="44">
        <v>5.7110000000000003</v>
      </c>
      <c r="AB31" s="44">
        <v>5.7</v>
      </c>
      <c r="AC31" s="44">
        <v>6</v>
      </c>
      <c r="AD31" s="44">
        <v>7.29</v>
      </c>
    </row>
    <row r="32" spans="1:30" x14ac:dyDescent="0.25">
      <c r="A32" s="15" t="s">
        <v>48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41">
        <v>4.9889999999999999</v>
      </c>
      <c r="M32" s="42"/>
      <c r="N32" s="43"/>
      <c r="O32" s="43"/>
      <c r="P32" s="43"/>
      <c r="Q32" s="44">
        <v>6.5540000000000003</v>
      </c>
      <c r="R32" s="29" t="s">
        <v>49</v>
      </c>
      <c r="S32" s="29" t="s">
        <v>49</v>
      </c>
      <c r="T32" s="43">
        <v>5.4269999999999996</v>
      </c>
      <c r="U32" s="44">
        <v>8.5909999999999993</v>
      </c>
      <c r="V32" s="44">
        <v>8.6489999999999991</v>
      </c>
      <c r="W32" s="44">
        <v>8.2929999999999993</v>
      </c>
      <c r="X32" s="44">
        <v>8.0280000000000005</v>
      </c>
      <c r="AA32" s="44">
        <v>8.2189999999999994</v>
      </c>
      <c r="AB32" s="44">
        <v>7.2</v>
      </c>
      <c r="AC32" s="44">
        <v>8.24</v>
      </c>
      <c r="AD32" s="44">
        <v>8.8000000000000007</v>
      </c>
    </row>
    <row r="33" spans="1:30" ht="15.6" x14ac:dyDescent="0.25">
      <c r="A33" s="15" t="s">
        <v>66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18" t="s">
        <v>4</v>
      </c>
      <c r="M33" s="42"/>
      <c r="N33" s="43"/>
      <c r="O33" s="43"/>
      <c r="P33" s="43"/>
      <c r="Q33" s="44">
        <v>1.2969999999999999</v>
      </c>
      <c r="R33" s="29" t="s">
        <v>49</v>
      </c>
      <c r="S33" s="29" t="s">
        <v>49</v>
      </c>
      <c r="T33" s="43">
        <v>1.74</v>
      </c>
      <c r="U33" s="44">
        <v>0.95699999999999996</v>
      </c>
      <c r="V33" s="44">
        <v>1.9379999999999999</v>
      </c>
      <c r="W33" s="44">
        <v>1.9730000000000001</v>
      </c>
      <c r="X33" s="44">
        <v>1.768</v>
      </c>
      <c r="AA33" s="44">
        <v>1.6919999999999999</v>
      </c>
      <c r="AB33" s="44">
        <v>1.66</v>
      </c>
      <c r="AC33" s="44">
        <v>1.77</v>
      </c>
      <c r="AD33" s="44">
        <v>1.4</v>
      </c>
    </row>
    <row r="34" spans="1:30" ht="15.6" hidden="1" x14ac:dyDescent="0.25">
      <c r="A34" s="100" t="s">
        <v>59</v>
      </c>
      <c r="B34" s="101">
        <v>33.737000000000002</v>
      </c>
      <c r="C34" s="101">
        <v>28.577999999999999</v>
      </c>
      <c r="D34" s="101">
        <v>33.661999999999999</v>
      </c>
      <c r="E34" s="101">
        <v>34.892000000000003</v>
      </c>
      <c r="F34" s="101">
        <v>39.182000000000002</v>
      </c>
      <c r="G34" s="101">
        <v>35.511000000000003</v>
      </c>
      <c r="H34" s="101">
        <v>35.511272727272726</v>
      </c>
      <c r="I34" s="101">
        <v>28.326545454545457</v>
      </c>
      <c r="J34" s="101">
        <v>22.628</v>
      </c>
      <c r="K34" s="102">
        <v>21.795999999999999</v>
      </c>
      <c r="L34" s="111">
        <v>29.004000000000001</v>
      </c>
      <c r="M34" s="112">
        <v>29.436</v>
      </c>
      <c r="N34" s="113">
        <v>26.844000000000001</v>
      </c>
      <c r="O34" s="113">
        <v>33.036000000000001</v>
      </c>
      <c r="P34" s="113">
        <v>31.596</v>
      </c>
      <c r="Q34" s="114">
        <v>31.074000000000002</v>
      </c>
      <c r="R34" s="113">
        <v>34.923000000000002</v>
      </c>
      <c r="S34" s="115" t="s">
        <v>39</v>
      </c>
      <c r="T34" s="115" t="s">
        <v>39</v>
      </c>
      <c r="U34" s="116" t="s">
        <v>39</v>
      </c>
      <c r="V34" s="116" t="s">
        <v>39</v>
      </c>
      <c r="W34" s="117" t="s">
        <v>39</v>
      </c>
      <c r="X34" s="116" t="s">
        <v>39</v>
      </c>
      <c r="Y34" s="116" t="s">
        <v>39</v>
      </c>
      <c r="Z34" s="116" t="s">
        <v>39</v>
      </c>
      <c r="AA34" s="116" t="s">
        <v>39</v>
      </c>
      <c r="AB34" s="116" t="s">
        <v>39</v>
      </c>
      <c r="AC34" s="116" t="s">
        <v>39</v>
      </c>
      <c r="AD34" s="116" t="s">
        <v>39</v>
      </c>
    </row>
    <row r="35" spans="1:30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25"/>
      <c r="L35" s="41"/>
      <c r="M35" s="42"/>
      <c r="N35" s="43"/>
      <c r="O35" s="43"/>
      <c r="P35" s="43"/>
      <c r="Q35" s="21"/>
      <c r="R35" s="19"/>
      <c r="S35" s="19"/>
      <c r="T35" s="19"/>
      <c r="U35" s="21"/>
      <c r="V35" s="21"/>
      <c r="W35" s="21"/>
      <c r="X35" s="21"/>
      <c r="AA35" s="21"/>
      <c r="AB35" s="21"/>
      <c r="AC35" s="21"/>
      <c r="AD35" s="21"/>
    </row>
    <row r="36" spans="1:30" x14ac:dyDescent="0.25">
      <c r="A36" s="37" t="s">
        <v>54</v>
      </c>
      <c r="B36" s="38">
        <v>747.38499999999999</v>
      </c>
      <c r="C36" s="38">
        <v>641.20799999999997</v>
      </c>
      <c r="D36" s="38">
        <v>596.55899999999997</v>
      </c>
      <c r="E36" s="38">
        <v>572.67921818181821</v>
      </c>
      <c r="F36" s="38">
        <v>557.20500000000004</v>
      </c>
      <c r="G36" s="38">
        <v>530.03700000000003</v>
      </c>
      <c r="H36" s="38">
        <v>529.29738181818175</v>
      </c>
      <c r="I36" s="38">
        <v>507.28362337662338</v>
      </c>
      <c r="J36" s="38">
        <v>465.43499999999995</v>
      </c>
      <c r="K36" s="45">
        <v>436.53500000000003</v>
      </c>
      <c r="L36" s="46">
        <f>L27+L29+L30+L31+L32+L25</f>
        <v>493.50400000000002</v>
      </c>
      <c r="M36" s="46">
        <v>521.37699999999995</v>
      </c>
      <c r="N36" s="46">
        <v>524.02099999999996</v>
      </c>
      <c r="O36" s="46">
        <v>483.18600000000004</v>
      </c>
      <c r="P36" s="46">
        <v>482.86099999999993</v>
      </c>
      <c r="Q36" s="46">
        <f>Q25+Q27+Q29+Q30+Q31+Q32+Q33</f>
        <v>506.62000000000012</v>
      </c>
      <c r="R36" s="47">
        <v>506.53600000000006</v>
      </c>
      <c r="S36" s="47">
        <v>515.0680000000001</v>
      </c>
      <c r="T36" s="47">
        <v>513.71799999999996</v>
      </c>
      <c r="U36" s="46">
        <v>490.40599999999995</v>
      </c>
      <c r="V36" s="46">
        <f>V25+V27+V29+V30+V31+V32+V33</f>
        <v>481.48199999999997</v>
      </c>
      <c r="W36" s="46">
        <v>518.27699999999993</v>
      </c>
      <c r="X36" s="46">
        <f>X25+X27+X29+X30+X31+X32+X33</f>
        <v>519.36200000000008</v>
      </c>
      <c r="AA36" s="46">
        <f>AA25+AA27+AA29+AA30+AA31+AA32+AA33</f>
        <v>495.04899999999992</v>
      </c>
      <c r="AB36" s="46">
        <f>AB25+AB27+AB29+AB30+AB31+AB32+AB33</f>
        <v>472.74400000000003</v>
      </c>
      <c r="AC36" s="46">
        <f>AC25+AC27+AC29+AC30+AC31+AC32+AC33</f>
        <v>481.63299999999998</v>
      </c>
      <c r="AD36" s="46">
        <f>AD25+AD27+AD29+AD30+AD31+AD32+AD33</f>
        <v>452.26300000000003</v>
      </c>
    </row>
    <row r="37" spans="1:30" ht="15.6" x14ac:dyDescent="0.25">
      <c r="A37" s="48" t="s">
        <v>60</v>
      </c>
      <c r="B37" s="49">
        <v>183.63</v>
      </c>
      <c r="C37" s="49">
        <v>178.03100000000001</v>
      </c>
      <c r="D37" s="49">
        <v>165.024</v>
      </c>
      <c r="E37" s="49">
        <v>144.44800000000001</v>
      </c>
      <c r="F37" s="49">
        <v>124.822</v>
      </c>
      <c r="G37" s="49">
        <v>111.60309090909091</v>
      </c>
      <c r="H37" s="49">
        <v>115.3228</v>
      </c>
      <c r="I37" s="49">
        <v>111.56146909090909</v>
      </c>
      <c r="J37" s="49">
        <v>94.057533333333339</v>
      </c>
      <c r="K37" s="50">
        <v>97.86</v>
      </c>
      <c r="L37" s="51">
        <v>87.79</v>
      </c>
      <c r="M37" s="52">
        <v>83.207999999999998</v>
      </c>
      <c r="N37" s="53">
        <v>73.296000000000006</v>
      </c>
      <c r="O37" s="53">
        <v>78.983999999999995</v>
      </c>
      <c r="P37" s="53">
        <v>70.308000000000007</v>
      </c>
      <c r="Q37" s="54">
        <v>73.668000000000006</v>
      </c>
      <c r="R37" s="53">
        <v>74.147999999999996</v>
      </c>
      <c r="S37" s="53">
        <v>71.143000000000001</v>
      </c>
      <c r="T37" s="53">
        <v>82.53</v>
      </c>
      <c r="U37" s="54">
        <v>69.010999999999996</v>
      </c>
      <c r="V37" s="54">
        <v>76.120999999999995</v>
      </c>
      <c r="W37" s="54">
        <v>76.352000000000004</v>
      </c>
      <c r="X37" s="54">
        <v>77.299000000000007</v>
      </c>
      <c r="Y37" s="3" t="s">
        <v>26</v>
      </c>
      <c r="AA37" s="54">
        <v>73.680000000000007</v>
      </c>
      <c r="AB37" s="54">
        <v>68.89</v>
      </c>
      <c r="AC37" s="54">
        <v>73.63</v>
      </c>
      <c r="AD37" s="54">
        <v>73.73</v>
      </c>
    </row>
    <row r="38" spans="1:30" x14ac:dyDescent="0.25">
      <c r="A38" s="55" t="s">
        <v>77</v>
      </c>
      <c r="B38" s="56"/>
      <c r="C38" s="56"/>
      <c r="D38" s="56"/>
      <c r="E38" s="56"/>
      <c r="F38" s="56"/>
      <c r="G38" s="56"/>
      <c r="H38" s="56"/>
      <c r="I38" s="56"/>
      <c r="J38" s="56"/>
      <c r="K38" s="50"/>
      <c r="L38" s="51">
        <v>6.1819999999999879</v>
      </c>
      <c r="M38" s="52"/>
      <c r="N38" s="53"/>
      <c r="O38" s="53"/>
      <c r="P38" s="53"/>
      <c r="Q38" s="54">
        <v>8.0269999999999868</v>
      </c>
      <c r="R38" s="53">
        <v>8.0465</v>
      </c>
      <c r="S38" s="53">
        <v>8.2189999999999994</v>
      </c>
      <c r="T38" s="53">
        <v>8.4920000000000009</v>
      </c>
      <c r="U38" s="54">
        <v>9.1129999999999995</v>
      </c>
      <c r="V38" s="54">
        <v>11.317999999999998</v>
      </c>
      <c r="W38" s="54">
        <v>12.829999999999998</v>
      </c>
      <c r="X38" s="54">
        <v>12.805999999999997</v>
      </c>
      <c r="Y38" s="3" t="s">
        <v>26</v>
      </c>
      <c r="Z38" s="1" t="s">
        <v>41</v>
      </c>
      <c r="AA38" s="54">
        <v>12.22399999999999</v>
      </c>
      <c r="AB38" s="54">
        <v>12.87</v>
      </c>
      <c r="AC38" s="54">
        <v>11.06</v>
      </c>
      <c r="AD38" s="54">
        <v>11.48</v>
      </c>
    </row>
    <row r="39" spans="1:30" x14ac:dyDescent="0.25">
      <c r="A39" s="55" t="s">
        <v>42</v>
      </c>
      <c r="B39" s="56"/>
      <c r="C39" s="56"/>
      <c r="D39" s="56"/>
      <c r="E39" s="56"/>
      <c r="F39" s="56"/>
      <c r="G39" s="56"/>
      <c r="H39" s="56"/>
      <c r="I39" s="56"/>
      <c r="J39" s="56"/>
      <c r="K39" s="50"/>
      <c r="L39" s="51">
        <v>0.39</v>
      </c>
      <c r="M39" s="52"/>
      <c r="N39" s="53"/>
      <c r="O39" s="53"/>
      <c r="P39" s="53"/>
      <c r="Q39" s="54">
        <v>0.42899999999999999</v>
      </c>
      <c r="R39" s="53">
        <v>0.45200000000000001</v>
      </c>
      <c r="S39" s="53">
        <v>0.42899999999999999</v>
      </c>
      <c r="T39" s="53">
        <v>0.42699999999999999</v>
      </c>
      <c r="U39" s="54">
        <v>0.44400000000000001</v>
      </c>
      <c r="V39" s="54">
        <v>0.432</v>
      </c>
      <c r="W39" s="54">
        <v>0.41599999999999998</v>
      </c>
      <c r="X39" s="57">
        <v>0.4</v>
      </c>
      <c r="Y39" s="3" t="s">
        <v>26</v>
      </c>
      <c r="AA39" s="54">
        <v>0.4</v>
      </c>
      <c r="AB39" s="87" t="s">
        <v>29</v>
      </c>
      <c r="AC39" s="87" t="s">
        <v>29</v>
      </c>
      <c r="AD39" s="87" t="s">
        <v>29</v>
      </c>
    </row>
    <row r="40" spans="1:30" x14ac:dyDescent="0.25">
      <c r="A40" s="15"/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41"/>
      <c r="M40" s="42"/>
      <c r="N40" s="58"/>
      <c r="O40" s="43"/>
      <c r="P40" s="43"/>
      <c r="Q40" s="44"/>
      <c r="R40" s="43"/>
      <c r="S40" s="43"/>
      <c r="T40" s="43"/>
      <c r="U40" s="44"/>
      <c r="V40" s="44"/>
      <c r="W40" s="44"/>
      <c r="X40" s="59"/>
      <c r="AA40" s="44"/>
      <c r="AB40" s="44"/>
      <c r="AC40" s="44"/>
      <c r="AD40" s="44"/>
    </row>
    <row r="41" spans="1:30" x14ac:dyDescent="0.25">
      <c r="A41" s="15" t="s">
        <v>28</v>
      </c>
      <c r="B41" s="24">
        <v>3.7999999999999999E-2</v>
      </c>
      <c r="C41" s="24">
        <v>3.9E-2</v>
      </c>
      <c r="D41" s="24">
        <v>3.9E-2</v>
      </c>
      <c r="E41" s="24">
        <v>3.9E-2</v>
      </c>
      <c r="F41" s="24">
        <v>0.04</v>
      </c>
      <c r="G41" s="24">
        <v>0.04</v>
      </c>
      <c r="H41" s="24">
        <v>0.04</v>
      </c>
      <c r="I41" s="24">
        <v>0.04</v>
      </c>
      <c r="J41" s="24">
        <v>0.04</v>
      </c>
      <c r="K41" s="25">
        <v>0.04</v>
      </c>
      <c r="L41" s="41">
        <v>0.112</v>
      </c>
      <c r="M41" s="42">
        <v>0.04</v>
      </c>
      <c r="N41" s="42">
        <v>0.04</v>
      </c>
      <c r="O41" s="43">
        <v>0.04</v>
      </c>
      <c r="P41" s="43">
        <v>0</v>
      </c>
      <c r="Q41" s="44">
        <v>7.0000000000000007E-2</v>
      </c>
      <c r="R41" s="43">
        <v>0.252</v>
      </c>
      <c r="S41" s="43">
        <v>0.28299999999999997</v>
      </c>
      <c r="T41" s="43">
        <v>7.6999999999999999E-2</v>
      </c>
      <c r="U41" s="44">
        <v>7.1999999999999995E-2</v>
      </c>
      <c r="V41" s="44">
        <v>0.04</v>
      </c>
      <c r="W41" s="44">
        <v>4.7E-2</v>
      </c>
      <c r="X41" s="92">
        <v>0.06</v>
      </c>
      <c r="Y41" s="3" t="s">
        <v>26</v>
      </c>
      <c r="Z41" s="1" t="s">
        <v>43</v>
      </c>
      <c r="AA41" s="89">
        <v>4.2000000000000003E-2</v>
      </c>
      <c r="AB41" s="89">
        <v>0.05</v>
      </c>
      <c r="AC41" s="89">
        <v>0.05</v>
      </c>
      <c r="AD41" s="89">
        <v>0.04</v>
      </c>
    </row>
    <row r="42" spans="1:30" ht="15.6" x14ac:dyDescent="0.25">
      <c r="A42" s="15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30" t="s">
        <v>50</v>
      </c>
      <c r="M42" s="42"/>
      <c r="N42" s="58"/>
      <c r="O42" s="43"/>
      <c r="P42" s="43"/>
      <c r="Q42" s="30" t="s">
        <v>50</v>
      </c>
      <c r="R42" s="31" t="s">
        <v>50</v>
      </c>
      <c r="S42" s="31" t="s">
        <v>50</v>
      </c>
      <c r="T42" s="31" t="s">
        <v>50</v>
      </c>
      <c r="U42" s="30" t="s">
        <v>50</v>
      </c>
      <c r="V42" s="30" t="s">
        <v>50</v>
      </c>
      <c r="W42" s="62" t="s">
        <v>50</v>
      </c>
      <c r="X42" s="61" t="s">
        <v>50</v>
      </c>
      <c r="AA42" s="30" t="s">
        <v>50</v>
      </c>
      <c r="AB42" s="30" t="s">
        <v>50</v>
      </c>
      <c r="AC42" s="30" t="s">
        <v>50</v>
      </c>
      <c r="AD42" s="30" t="s">
        <v>50</v>
      </c>
    </row>
    <row r="43" spans="1:30" x14ac:dyDescent="0.25">
      <c r="A43" s="15" t="s">
        <v>8</v>
      </c>
      <c r="B43" s="24">
        <v>9.4670000000000005</v>
      </c>
      <c r="C43" s="24">
        <v>15.263</v>
      </c>
      <c r="D43" s="24">
        <v>16.460999999999999</v>
      </c>
      <c r="E43" s="24">
        <v>17.157</v>
      </c>
      <c r="F43" s="24">
        <v>19.201000000000001</v>
      </c>
      <c r="G43" s="24">
        <v>22.076000000000001</v>
      </c>
      <c r="H43" s="24">
        <v>22.462</v>
      </c>
      <c r="I43" s="24">
        <v>24.12</v>
      </c>
      <c r="J43" s="24">
        <v>23.675999999999998</v>
      </c>
      <c r="K43" s="25">
        <v>22.128</v>
      </c>
      <c r="L43" s="41">
        <v>24.247</v>
      </c>
      <c r="M43" s="42">
        <v>23.712</v>
      </c>
      <c r="N43" s="43">
        <v>22.824000000000002</v>
      </c>
      <c r="O43" s="43">
        <v>26.04</v>
      </c>
      <c r="P43" s="43">
        <v>29.34</v>
      </c>
      <c r="Q43" s="44">
        <v>30.228000000000002</v>
      </c>
      <c r="R43" s="43">
        <v>31.285</v>
      </c>
      <c r="S43" s="43">
        <v>33.979999999999997</v>
      </c>
      <c r="T43" s="43">
        <v>32.420999999999999</v>
      </c>
      <c r="U43" s="44">
        <v>34.070999999999998</v>
      </c>
      <c r="V43" s="44">
        <v>37.732999999999997</v>
      </c>
      <c r="W43" s="44">
        <v>42.332000000000001</v>
      </c>
      <c r="X43" s="59">
        <v>46.453000000000003</v>
      </c>
      <c r="Y43" s="3" t="s">
        <v>26</v>
      </c>
      <c r="AA43" s="44">
        <v>44.271000000000001</v>
      </c>
      <c r="AB43" s="44">
        <v>48.27</v>
      </c>
      <c r="AC43" s="44">
        <v>43.84</v>
      </c>
      <c r="AD43" s="44">
        <v>44.98</v>
      </c>
    </row>
    <row r="44" spans="1:30" ht="15.6" x14ac:dyDescent="0.25">
      <c r="A44" s="15" t="s">
        <v>69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30" t="s">
        <v>50</v>
      </c>
      <c r="M44" s="30" t="s">
        <v>50</v>
      </c>
      <c r="N44" s="43"/>
      <c r="O44" s="43"/>
      <c r="P44" s="43"/>
      <c r="Q44" s="30" t="s">
        <v>50</v>
      </c>
      <c r="R44" s="30" t="s">
        <v>50</v>
      </c>
      <c r="S44" s="43">
        <v>36.722999999999999</v>
      </c>
      <c r="T44" s="43">
        <v>38.488</v>
      </c>
      <c r="U44" s="30" t="s">
        <v>50</v>
      </c>
      <c r="V44" s="30" t="s">
        <v>50</v>
      </c>
      <c r="W44" s="62" t="s">
        <v>50</v>
      </c>
      <c r="X44" s="61" t="s">
        <v>50</v>
      </c>
      <c r="Y44" s="3" t="s">
        <v>44</v>
      </c>
      <c r="AA44" s="30" t="s">
        <v>50</v>
      </c>
      <c r="AB44" s="30" t="s">
        <v>50</v>
      </c>
      <c r="AC44" s="30" t="s">
        <v>50</v>
      </c>
      <c r="AD44" s="30" t="s">
        <v>50</v>
      </c>
    </row>
    <row r="45" spans="1:30" x14ac:dyDescent="0.25">
      <c r="A45" s="15" t="s">
        <v>9</v>
      </c>
      <c r="B45" s="24">
        <v>1.4999999999999999E-2</v>
      </c>
      <c r="C45" s="24">
        <v>1.4999999999999999E-2</v>
      </c>
      <c r="D45" s="24">
        <v>1.4999999999999999E-2</v>
      </c>
      <c r="E45" s="24">
        <v>1.4999999999999999E-2</v>
      </c>
      <c r="F45" s="24">
        <v>1.6E-2</v>
      </c>
      <c r="G45" s="24">
        <v>1.6E-2</v>
      </c>
      <c r="H45" s="24">
        <v>1.6E-2</v>
      </c>
      <c r="I45" s="24">
        <v>1.6E-2</v>
      </c>
      <c r="J45" s="24">
        <v>1.6E-2</v>
      </c>
      <c r="K45" s="25">
        <v>0.02</v>
      </c>
      <c r="L45" s="41">
        <v>0</v>
      </c>
      <c r="M45" s="42">
        <v>0</v>
      </c>
      <c r="N45" s="43">
        <v>0</v>
      </c>
      <c r="O45" s="43">
        <v>0</v>
      </c>
      <c r="P45" s="43">
        <v>0</v>
      </c>
      <c r="Q45" s="62" t="s">
        <v>4</v>
      </c>
      <c r="R45" s="29" t="s">
        <v>4</v>
      </c>
      <c r="S45" s="29" t="s">
        <v>4</v>
      </c>
      <c r="T45" s="29" t="s">
        <v>4</v>
      </c>
      <c r="U45" s="62" t="s">
        <v>4</v>
      </c>
      <c r="V45" s="62" t="s">
        <v>4</v>
      </c>
      <c r="W45" s="63" t="s">
        <v>4</v>
      </c>
      <c r="X45" s="60" t="s">
        <v>4</v>
      </c>
      <c r="AA45" s="63" t="s">
        <v>4</v>
      </c>
      <c r="AB45" s="63" t="s">
        <v>4</v>
      </c>
      <c r="AC45" s="63" t="s">
        <v>4</v>
      </c>
      <c r="AD45" s="63" t="s">
        <v>4</v>
      </c>
    </row>
    <row r="46" spans="1:30" ht="15.6" x14ac:dyDescent="0.25">
      <c r="A46" s="15" t="s">
        <v>70</v>
      </c>
      <c r="B46" s="24">
        <v>21</v>
      </c>
      <c r="C46" s="24">
        <v>23</v>
      </c>
      <c r="D46" s="24">
        <v>24</v>
      </c>
      <c r="E46" s="24">
        <v>22</v>
      </c>
      <c r="F46" s="24">
        <v>26.5</v>
      </c>
      <c r="G46" s="24">
        <v>26.5</v>
      </c>
      <c r="H46" s="24">
        <v>26.5</v>
      </c>
      <c r="I46" s="24">
        <v>26.5</v>
      </c>
      <c r="J46" s="24">
        <v>26.5</v>
      </c>
      <c r="K46" s="25">
        <v>26.5</v>
      </c>
      <c r="L46" s="30" t="s">
        <v>50</v>
      </c>
      <c r="M46" s="30" t="s">
        <v>50</v>
      </c>
      <c r="N46" s="30" t="s">
        <v>50</v>
      </c>
      <c r="O46" s="30" t="s">
        <v>50</v>
      </c>
      <c r="P46" s="30" t="s">
        <v>50</v>
      </c>
      <c r="Q46" s="30" t="s">
        <v>50</v>
      </c>
      <c r="R46" s="43">
        <v>7.9459999999999997</v>
      </c>
      <c r="S46" s="43">
        <v>6.4779999999999998</v>
      </c>
      <c r="T46" s="43">
        <v>7.2350000000000003</v>
      </c>
      <c r="U46" s="30" t="s">
        <v>50</v>
      </c>
      <c r="V46" s="30" t="s">
        <v>50</v>
      </c>
      <c r="W46" s="62" t="s">
        <v>50</v>
      </c>
      <c r="X46" s="61" t="s">
        <v>50</v>
      </c>
      <c r="Y46" s="3" t="s">
        <v>26</v>
      </c>
      <c r="AA46" s="30" t="s">
        <v>50</v>
      </c>
      <c r="AB46" s="30" t="s">
        <v>50</v>
      </c>
      <c r="AC46" s="30" t="s">
        <v>50</v>
      </c>
      <c r="AD46" s="30" t="s">
        <v>50</v>
      </c>
    </row>
    <row r="47" spans="1:30" x14ac:dyDescent="0.25">
      <c r="A47" s="15" t="s">
        <v>27</v>
      </c>
      <c r="B47" s="24">
        <v>7.2</v>
      </c>
      <c r="C47" s="24">
        <v>7.1</v>
      </c>
      <c r="D47" s="24">
        <v>6.9</v>
      </c>
      <c r="E47" s="24">
        <v>7.1</v>
      </c>
      <c r="F47" s="24">
        <v>6.95</v>
      </c>
      <c r="G47" s="24">
        <v>6.95</v>
      </c>
      <c r="H47" s="24">
        <v>6.95</v>
      </c>
      <c r="I47" s="24">
        <v>6.95</v>
      </c>
      <c r="J47" s="24">
        <v>6.95</v>
      </c>
      <c r="K47" s="25">
        <v>6.95</v>
      </c>
      <c r="L47" s="41">
        <v>5.1150000000000002</v>
      </c>
      <c r="M47" s="42">
        <v>4.45</v>
      </c>
      <c r="N47" s="42">
        <v>4.7460000000000004</v>
      </c>
      <c r="O47" s="43">
        <v>4.742</v>
      </c>
      <c r="P47" s="43">
        <v>5</v>
      </c>
      <c r="Q47" s="44">
        <v>5.4009999999999998</v>
      </c>
      <c r="R47" s="43">
        <v>5.6859999999999999</v>
      </c>
      <c r="S47" s="43">
        <v>5.97</v>
      </c>
      <c r="T47" s="43">
        <v>5.9029999999999996</v>
      </c>
      <c r="U47" s="44">
        <v>7.3490000000000002</v>
      </c>
      <c r="V47" s="44">
        <v>8.5090000000000003</v>
      </c>
      <c r="W47" s="44">
        <v>8.3079999999999998</v>
      </c>
      <c r="X47" s="59">
        <v>5.9359999999999999</v>
      </c>
      <c r="Y47" s="3" t="s">
        <v>26</v>
      </c>
      <c r="Z47" s="1" t="s">
        <v>43</v>
      </c>
      <c r="AA47" s="44">
        <v>6.33</v>
      </c>
      <c r="AB47" s="44">
        <v>6.07</v>
      </c>
      <c r="AC47" s="44">
        <v>5.76</v>
      </c>
      <c r="AD47" s="44">
        <v>6.33</v>
      </c>
    </row>
    <row r="48" spans="1:30" x14ac:dyDescent="0.25">
      <c r="A48" s="15" t="s">
        <v>10</v>
      </c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41">
        <v>0.92800000000000005</v>
      </c>
      <c r="M48" s="42"/>
      <c r="N48" s="42"/>
      <c r="O48" s="43"/>
      <c r="P48" s="43"/>
      <c r="Q48" s="44">
        <v>2.0099999999999998</v>
      </c>
      <c r="R48" s="43">
        <v>1.5345</v>
      </c>
      <c r="S48" s="43">
        <v>1.0589999999999999</v>
      </c>
      <c r="T48" s="43">
        <v>0.84099999999999997</v>
      </c>
      <c r="U48" s="44">
        <v>1.2</v>
      </c>
      <c r="V48" s="44">
        <v>1.101</v>
      </c>
      <c r="W48" s="44">
        <v>1.258</v>
      </c>
      <c r="X48" s="59">
        <v>1.1579999999999999</v>
      </c>
      <c r="Y48" s="3" t="s">
        <v>26</v>
      </c>
      <c r="Z48" s="1" t="s">
        <v>43</v>
      </c>
      <c r="AA48" s="44">
        <v>1.1599999999999999</v>
      </c>
      <c r="AB48" s="44">
        <v>1.1200000000000001</v>
      </c>
      <c r="AC48" s="44">
        <v>1.08</v>
      </c>
      <c r="AD48" s="44">
        <v>1.21</v>
      </c>
    </row>
    <row r="49" spans="1:30" ht="15.6" x14ac:dyDescent="0.25">
      <c r="A49" s="15" t="s">
        <v>71</v>
      </c>
      <c r="B49" s="24">
        <v>3.0000000000000001E-3</v>
      </c>
      <c r="C49" s="24">
        <v>4.2000000000000003E-2</v>
      </c>
      <c r="D49" s="24">
        <v>4.2000000000000003E-2</v>
      </c>
      <c r="E49" s="24">
        <v>3.0000000000000001E-3</v>
      </c>
      <c r="F49" s="24">
        <v>3.0000000000000001E-3</v>
      </c>
      <c r="G49" s="24">
        <v>3.0000000000000001E-3</v>
      </c>
      <c r="H49" s="24">
        <v>3.0000000000000001E-3</v>
      </c>
      <c r="I49" s="24">
        <v>3.0000000000000001E-3</v>
      </c>
      <c r="J49" s="24">
        <v>3.0000000000000001E-3</v>
      </c>
      <c r="K49" s="25">
        <v>0</v>
      </c>
      <c r="L49" s="30" t="s">
        <v>50</v>
      </c>
      <c r="M49" s="30" t="s">
        <v>50</v>
      </c>
      <c r="N49" s="30" t="s">
        <v>50</v>
      </c>
      <c r="O49" s="30" t="s">
        <v>50</v>
      </c>
      <c r="P49" s="30" t="s">
        <v>50</v>
      </c>
      <c r="Q49" s="30" t="s">
        <v>50</v>
      </c>
      <c r="R49" s="43">
        <v>3.137</v>
      </c>
      <c r="S49" s="43">
        <v>3.3940000000000001</v>
      </c>
      <c r="T49" s="43">
        <v>3.609</v>
      </c>
      <c r="U49" s="30" t="s">
        <v>50</v>
      </c>
      <c r="V49" s="30" t="s">
        <v>50</v>
      </c>
      <c r="W49" s="62" t="s">
        <v>50</v>
      </c>
      <c r="X49" s="61" t="s">
        <v>50</v>
      </c>
      <c r="Y49" s="3" t="s">
        <v>26</v>
      </c>
      <c r="Z49" s="1" t="s">
        <v>43</v>
      </c>
      <c r="AA49" s="30" t="s">
        <v>50</v>
      </c>
      <c r="AB49" s="30" t="s">
        <v>50</v>
      </c>
      <c r="AC49" s="30" t="s">
        <v>50</v>
      </c>
      <c r="AD49" s="30" t="s">
        <v>50</v>
      </c>
    </row>
    <row r="50" spans="1:30" x14ac:dyDescent="0.25">
      <c r="A50" s="15" t="s">
        <v>45</v>
      </c>
      <c r="B50" s="24">
        <v>12.420999999999999</v>
      </c>
      <c r="C50" s="24">
        <v>14.689</v>
      </c>
      <c r="D50" s="24">
        <v>15.335000000000001</v>
      </c>
      <c r="E50" s="24">
        <v>15.211636363636364</v>
      </c>
      <c r="F50" s="24">
        <v>17.082999999999998</v>
      </c>
      <c r="G50" s="24">
        <v>14.364000000000001</v>
      </c>
      <c r="H50" s="24">
        <v>21.594999999999999</v>
      </c>
      <c r="I50" s="24">
        <v>23.448</v>
      </c>
      <c r="J50" s="24">
        <v>20.16</v>
      </c>
      <c r="K50" s="25">
        <v>18.239999999999998</v>
      </c>
      <c r="L50" s="41">
        <v>17.707999999999998</v>
      </c>
      <c r="M50" s="42">
        <v>19.62</v>
      </c>
      <c r="N50" s="42">
        <v>19.608000000000001</v>
      </c>
      <c r="O50" s="43">
        <v>21.611999999999998</v>
      </c>
      <c r="P50" s="43">
        <v>20.7</v>
      </c>
      <c r="Q50" s="44">
        <v>20.878</v>
      </c>
      <c r="R50" s="43">
        <v>19.001000000000001</v>
      </c>
      <c r="S50" s="43">
        <v>18.239000000000001</v>
      </c>
      <c r="T50" s="43">
        <v>17.981999999999999</v>
      </c>
      <c r="U50" s="44">
        <v>17.786000000000001</v>
      </c>
      <c r="V50" s="44">
        <v>18.34</v>
      </c>
      <c r="W50" s="44">
        <v>21.33</v>
      </c>
      <c r="X50" s="59">
        <v>18.07</v>
      </c>
      <c r="Y50" s="3" t="s">
        <v>26</v>
      </c>
      <c r="AA50" s="44">
        <v>17.591000000000001</v>
      </c>
      <c r="AB50" s="44">
        <v>18.04</v>
      </c>
      <c r="AC50" s="44">
        <v>15.15</v>
      </c>
      <c r="AD50" s="44">
        <v>16.98</v>
      </c>
    </row>
    <row r="51" spans="1:30" x14ac:dyDescent="0.25">
      <c r="A51" s="15" t="s">
        <v>12</v>
      </c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62" t="s">
        <v>4</v>
      </c>
      <c r="M51" s="42"/>
      <c r="N51" s="42"/>
      <c r="O51" s="43"/>
      <c r="P51" s="43"/>
      <c r="Q51" s="44">
        <v>0.32200000000000001</v>
      </c>
      <c r="R51" s="29" t="s">
        <v>4</v>
      </c>
      <c r="S51" s="43">
        <v>1.802</v>
      </c>
      <c r="T51" s="43">
        <v>0.95099999999999996</v>
      </c>
      <c r="U51" s="62" t="s">
        <v>4</v>
      </c>
      <c r="V51" s="62" t="s">
        <v>4</v>
      </c>
      <c r="W51" s="63" t="s">
        <v>4</v>
      </c>
      <c r="X51" s="63" t="s">
        <v>4</v>
      </c>
      <c r="Y51" s="3" t="s">
        <v>26</v>
      </c>
      <c r="AA51" s="63" t="s">
        <v>4</v>
      </c>
      <c r="AB51" s="63" t="s">
        <v>4</v>
      </c>
      <c r="AC51" s="63" t="s">
        <v>4</v>
      </c>
      <c r="AD51" s="63" t="s">
        <v>4</v>
      </c>
    </row>
    <row r="52" spans="1:30" x14ac:dyDescent="0.25">
      <c r="A52" s="15" t="s">
        <v>11</v>
      </c>
      <c r="B52" s="24">
        <v>44.683</v>
      </c>
      <c r="C52" s="24">
        <v>43.345999999999997</v>
      </c>
      <c r="D52" s="24">
        <v>48.600999999999999</v>
      </c>
      <c r="E52" s="24">
        <v>49.392000000000003</v>
      </c>
      <c r="F52" s="24">
        <v>51.503999999999998</v>
      </c>
      <c r="G52" s="24">
        <v>52.817142857142855</v>
      </c>
      <c r="H52" s="24">
        <v>49.531999999999996</v>
      </c>
      <c r="I52" s="24">
        <v>58.373142857142852</v>
      </c>
      <c r="J52" s="24">
        <v>66.504000000000005</v>
      </c>
      <c r="K52" s="25">
        <v>65.019000000000005</v>
      </c>
      <c r="L52" s="41">
        <v>60.853999999999999</v>
      </c>
      <c r="M52" s="42">
        <v>59.572000000000003</v>
      </c>
      <c r="N52" s="42">
        <v>48.671999999999997</v>
      </c>
      <c r="O52" s="43">
        <v>43.536000000000001</v>
      </c>
      <c r="P52" s="43">
        <v>39.299999999999997</v>
      </c>
      <c r="Q52" s="44">
        <v>55.281999999999996</v>
      </c>
      <c r="R52" s="43">
        <v>61.936</v>
      </c>
      <c r="S52" s="43">
        <v>72.902000000000001</v>
      </c>
      <c r="T52" s="43">
        <v>76.801000000000002</v>
      </c>
      <c r="U52" s="44">
        <v>75.576999999999998</v>
      </c>
      <c r="V52" s="44">
        <v>69.697999999999993</v>
      </c>
      <c r="W52" s="44">
        <v>72.55</v>
      </c>
      <c r="X52" s="44">
        <v>68.125</v>
      </c>
      <c r="Y52" s="3" t="s">
        <v>26</v>
      </c>
      <c r="AA52" s="44">
        <v>57.526000000000003</v>
      </c>
      <c r="AB52" s="44">
        <v>62.57</v>
      </c>
      <c r="AC52" s="44">
        <v>56.12</v>
      </c>
      <c r="AD52" s="44">
        <v>56.85</v>
      </c>
    </row>
    <row r="53" spans="1:30" x14ac:dyDescent="0.25">
      <c r="A53" s="15" t="s">
        <v>46</v>
      </c>
      <c r="B53" s="16"/>
      <c r="C53" s="16"/>
      <c r="D53" s="16"/>
      <c r="E53" s="16"/>
      <c r="F53" s="16"/>
      <c r="G53" s="16"/>
      <c r="H53" s="16"/>
      <c r="I53" s="16"/>
      <c r="J53" s="16"/>
      <c r="K53" s="25"/>
      <c r="L53" s="41">
        <v>1.151000000000002</v>
      </c>
      <c r="M53" s="42"/>
      <c r="N53" s="19"/>
      <c r="O53" s="43"/>
      <c r="P53" s="43"/>
      <c r="Q53" s="44">
        <v>2.330000000000001</v>
      </c>
      <c r="R53" s="43">
        <v>0.501</v>
      </c>
      <c r="S53" s="43">
        <v>0.68200000000000005</v>
      </c>
      <c r="T53" s="43">
        <v>0.379</v>
      </c>
      <c r="U53" s="44">
        <v>0.46600000000000014</v>
      </c>
      <c r="V53" s="44">
        <v>0.50600000000000245</v>
      </c>
      <c r="W53" s="44">
        <v>0.53400000000000292</v>
      </c>
      <c r="X53" s="44">
        <v>0.1309999999999989</v>
      </c>
      <c r="Y53" s="3" t="s">
        <v>26</v>
      </c>
      <c r="Z53" s="1" t="s">
        <v>43</v>
      </c>
      <c r="AA53" s="44">
        <v>0.11</v>
      </c>
      <c r="AB53" s="44">
        <v>0.03</v>
      </c>
      <c r="AC53" s="44">
        <v>0.03</v>
      </c>
      <c r="AD53" s="44">
        <v>0.32</v>
      </c>
    </row>
    <row r="54" spans="1:30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25"/>
      <c r="L54" s="41"/>
      <c r="M54" s="42"/>
      <c r="N54" s="20"/>
      <c r="O54" s="43"/>
      <c r="P54" s="43"/>
      <c r="Q54" s="44"/>
      <c r="R54" s="43"/>
      <c r="S54" s="43"/>
      <c r="T54" s="43"/>
      <c r="U54" s="44"/>
      <c r="V54" s="44"/>
      <c r="W54" s="44"/>
      <c r="X54" s="44"/>
      <c r="AA54" s="44"/>
      <c r="AB54" s="44"/>
      <c r="AC54" s="44"/>
      <c r="AD54" s="44"/>
    </row>
    <row r="55" spans="1:30" x14ac:dyDescent="0.25">
      <c r="A55" s="64" t="s">
        <v>13</v>
      </c>
      <c r="B55" s="65">
        <v>94.826999999999998</v>
      </c>
      <c r="C55" s="65">
        <v>103.494</v>
      </c>
      <c r="D55" s="65">
        <v>111.393</v>
      </c>
      <c r="E55" s="65">
        <v>110.91763636363636</v>
      </c>
      <c r="F55" s="65">
        <v>121.297</v>
      </c>
      <c r="G55" s="65">
        <v>122.76614285714285</v>
      </c>
      <c r="H55" s="65">
        <v>127.098</v>
      </c>
      <c r="I55" s="65">
        <v>140.17614285714285</v>
      </c>
      <c r="J55" s="65">
        <v>138.19236363636401</v>
      </c>
      <c r="K55" s="66">
        <v>138.89699999999999</v>
      </c>
      <c r="L55" s="67">
        <f>L41+L43+L47+L48+L50+L52+L53</f>
        <v>110.11499999999999</v>
      </c>
      <c r="M55" s="67">
        <v>107.39400000000001</v>
      </c>
      <c r="N55" s="67">
        <v>95.89</v>
      </c>
      <c r="O55" s="67">
        <v>95.97</v>
      </c>
      <c r="P55" s="67">
        <v>94.34</v>
      </c>
      <c r="Q55" s="67">
        <f>Q41+Q43+Q47+Q48+Q50+Q52+Q53</f>
        <v>116.199</v>
      </c>
      <c r="R55" s="67">
        <v>131.27850000000001</v>
      </c>
      <c r="S55" s="67">
        <v>181.51199999999997</v>
      </c>
      <c r="T55" s="67">
        <v>184.68699999999998</v>
      </c>
      <c r="U55" s="67">
        <v>136.52100000000002</v>
      </c>
      <c r="V55" s="67">
        <f>V41+V43+V47+V48+V50+V52+V53</f>
        <v>135.92699999999999</v>
      </c>
      <c r="W55" s="67">
        <v>146.35899999999998</v>
      </c>
      <c r="X55" s="67">
        <f>X41+X43+X47+X48+X50+X52+X53</f>
        <v>139.93300000000002</v>
      </c>
      <c r="Y55" s="3" t="s">
        <v>26</v>
      </c>
      <c r="AA55" s="67">
        <f>AA41+AA43+AA47+AA48+AA50+AA52+AA53</f>
        <v>127.03000000000002</v>
      </c>
      <c r="AB55" s="67">
        <f>AB41+AB43+AB47+AB48+AB50+AB52+AB53</f>
        <v>136.15</v>
      </c>
      <c r="AC55" s="67">
        <f>AC41+AC43+AC47+AC48+AC50+AC52+AC53</f>
        <v>122.03</v>
      </c>
      <c r="AD55" s="67">
        <f>AD41+AD43+AD47+AD48+AD50+AD52+AD53</f>
        <v>126.70999999999998</v>
      </c>
    </row>
    <row r="56" spans="1:30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25"/>
      <c r="L56" s="41"/>
      <c r="M56" s="42"/>
      <c r="N56" s="68"/>
      <c r="O56" s="68"/>
      <c r="P56" s="19"/>
      <c r="Q56" s="69"/>
      <c r="R56" s="68"/>
      <c r="S56" s="19"/>
      <c r="T56" s="19"/>
      <c r="U56" s="21"/>
      <c r="V56" s="21"/>
      <c r="W56" s="21"/>
      <c r="X56" s="21"/>
      <c r="AA56" s="21"/>
      <c r="AB56" s="21"/>
      <c r="AC56" s="21"/>
      <c r="AD56" s="21"/>
    </row>
    <row r="57" spans="1:30" x14ac:dyDescent="0.25">
      <c r="A57" s="15" t="s">
        <v>14</v>
      </c>
      <c r="B57" s="24">
        <v>30.658999999999999</v>
      </c>
      <c r="C57" s="24">
        <v>31.224</v>
      </c>
      <c r="D57" s="24">
        <v>33.046999999999997</v>
      </c>
      <c r="E57" s="24">
        <v>33.707000000000001</v>
      </c>
      <c r="F57" s="24">
        <v>36.179000000000002</v>
      </c>
      <c r="G57" s="24">
        <v>36.337000000000003</v>
      </c>
      <c r="H57" s="24">
        <v>35.838999999999999</v>
      </c>
      <c r="I57" s="24">
        <v>37.435000000000002</v>
      </c>
      <c r="J57" s="24">
        <v>37.08</v>
      </c>
      <c r="K57" s="25">
        <v>35.959000000000003</v>
      </c>
      <c r="L57" s="41">
        <v>11.19</v>
      </c>
      <c r="M57" s="42">
        <v>36.329000000000001</v>
      </c>
      <c r="N57" s="42">
        <v>36.893000000000001</v>
      </c>
      <c r="O57" s="43">
        <v>35.573</v>
      </c>
      <c r="P57" s="43">
        <v>36.735999999999997</v>
      </c>
      <c r="Q57" s="44">
        <v>11.016999999999999</v>
      </c>
      <c r="R57" s="43">
        <v>11.507999999999999</v>
      </c>
      <c r="S57" s="43">
        <v>11.619</v>
      </c>
      <c r="T57" s="43">
        <v>9.9209999999999994</v>
      </c>
      <c r="U57" s="44">
        <v>10.55</v>
      </c>
      <c r="V57" s="44">
        <v>10.263999999999999</v>
      </c>
      <c r="W57" s="44">
        <v>9.7309999999999999</v>
      </c>
      <c r="X57" s="44">
        <v>9.4960000000000004</v>
      </c>
      <c r="Y57" s="3" t="s">
        <v>26</v>
      </c>
      <c r="AA57" s="44">
        <v>8.9689999999999994</v>
      </c>
      <c r="AB57" s="44">
        <v>8.57</v>
      </c>
      <c r="AC57" s="44">
        <v>8.43</v>
      </c>
      <c r="AD57" s="44">
        <v>8.98</v>
      </c>
    </row>
    <row r="58" spans="1:30" x14ac:dyDescent="0.25">
      <c r="A58" s="15" t="s">
        <v>15</v>
      </c>
      <c r="B58" s="24">
        <v>79.914000000000001</v>
      </c>
      <c r="C58" s="24">
        <v>78.483999999999995</v>
      </c>
      <c r="D58" s="24">
        <v>81.703000000000003</v>
      </c>
      <c r="E58" s="24">
        <v>74.919284000000005</v>
      </c>
      <c r="F58" s="24">
        <v>79.906000000000006</v>
      </c>
      <c r="G58" s="24">
        <v>74.956999999999994</v>
      </c>
      <c r="H58" s="24">
        <v>80.039122000000006</v>
      </c>
      <c r="I58" s="24">
        <v>79.740718999999999</v>
      </c>
      <c r="J58" s="24">
        <v>80.959273500000009</v>
      </c>
      <c r="K58" s="25">
        <v>77.531000000000006</v>
      </c>
      <c r="L58" s="41">
        <v>77.619</v>
      </c>
      <c r="M58" s="42">
        <v>72.614000000000004</v>
      </c>
      <c r="N58" s="42">
        <v>74.805999999999997</v>
      </c>
      <c r="O58" s="43">
        <v>78.349999999999994</v>
      </c>
      <c r="P58" s="43">
        <v>74</v>
      </c>
      <c r="Q58" s="44">
        <v>76.150999999999996</v>
      </c>
      <c r="R58" s="43">
        <v>76.429000000000002</v>
      </c>
      <c r="S58" s="43">
        <v>71.290999999999997</v>
      </c>
      <c r="T58" s="43">
        <v>68.659000000000006</v>
      </c>
      <c r="U58" s="44">
        <v>65.751000000000005</v>
      </c>
      <c r="V58" s="44">
        <v>70.97</v>
      </c>
      <c r="W58" s="44">
        <v>73.573999999999998</v>
      </c>
      <c r="X58" s="44">
        <v>71.602000000000004</v>
      </c>
      <c r="Y58" s="3" t="s">
        <v>26</v>
      </c>
      <c r="AA58" s="44">
        <v>70.061000000000007</v>
      </c>
      <c r="AB58" s="44">
        <v>72.11</v>
      </c>
      <c r="AC58" s="44">
        <v>64.930000000000007</v>
      </c>
      <c r="AD58" s="44">
        <v>66.510000000000005</v>
      </c>
    </row>
    <row r="59" spans="1:30" ht="15.6" x14ac:dyDescent="0.25">
      <c r="A59" s="15" t="s">
        <v>72</v>
      </c>
      <c r="B59" s="16"/>
      <c r="C59" s="16"/>
      <c r="D59" s="16"/>
      <c r="E59" s="16"/>
      <c r="F59" s="16"/>
      <c r="G59" s="16"/>
      <c r="H59" s="24">
        <v>8.593</v>
      </c>
      <c r="I59" s="24">
        <v>8.4990000000000006</v>
      </c>
      <c r="J59" s="24">
        <v>9.0909999999999993</v>
      </c>
      <c r="K59" s="25">
        <v>8.8450000000000006</v>
      </c>
      <c r="L59" s="30" t="s">
        <v>50</v>
      </c>
      <c r="M59" s="30" t="s">
        <v>50</v>
      </c>
      <c r="N59" s="30" t="s">
        <v>50</v>
      </c>
      <c r="O59" s="30" t="s">
        <v>50</v>
      </c>
      <c r="P59" s="30" t="s">
        <v>50</v>
      </c>
      <c r="Q59" s="30" t="s">
        <v>50</v>
      </c>
      <c r="R59" s="30" t="s">
        <v>50</v>
      </c>
      <c r="S59" s="30" t="s">
        <v>50</v>
      </c>
      <c r="T59" s="30" t="s">
        <v>50</v>
      </c>
      <c r="U59" s="30" t="s">
        <v>50</v>
      </c>
      <c r="V59" s="30" t="s">
        <v>50</v>
      </c>
      <c r="W59" s="62" t="s">
        <v>50</v>
      </c>
      <c r="X59" s="30" t="s">
        <v>50</v>
      </c>
      <c r="Y59" s="30" t="s">
        <v>50</v>
      </c>
      <c r="Z59" s="30" t="s">
        <v>50</v>
      </c>
      <c r="AA59" s="44">
        <v>0.66300000000000003</v>
      </c>
      <c r="AB59" s="44">
        <v>0.6</v>
      </c>
      <c r="AC59" s="44">
        <v>0.54</v>
      </c>
      <c r="AD59" s="44">
        <v>0.31</v>
      </c>
    </row>
    <row r="60" spans="1:30" x14ac:dyDescent="0.25">
      <c r="A60" s="64" t="s">
        <v>16</v>
      </c>
      <c r="B60" s="65">
        <v>110.57299999999999</v>
      </c>
      <c r="C60" s="65">
        <v>109.708</v>
      </c>
      <c r="D60" s="65">
        <v>114.75</v>
      </c>
      <c r="E60" s="65">
        <v>108.626284</v>
      </c>
      <c r="F60" s="65">
        <v>116.08499999999999</v>
      </c>
      <c r="G60" s="65">
        <v>111.294</v>
      </c>
      <c r="H60" s="70">
        <v>124.47112200000001</v>
      </c>
      <c r="I60" s="70">
        <v>125.674719</v>
      </c>
      <c r="J60" s="70">
        <v>127.1302735</v>
      </c>
      <c r="K60" s="70">
        <v>122.33500000000001</v>
      </c>
      <c r="L60" s="67">
        <f>SUM(L57:L59)</f>
        <v>88.808999999999997</v>
      </c>
      <c r="M60" s="67">
        <v>108.94300000000001</v>
      </c>
      <c r="N60" s="67">
        <v>111.699</v>
      </c>
      <c r="O60" s="67">
        <v>113.923</v>
      </c>
      <c r="P60" s="67">
        <v>110.73599999999999</v>
      </c>
      <c r="Q60" s="67">
        <f>SUM(Q57:Q59)</f>
        <v>87.167999999999992</v>
      </c>
      <c r="R60" s="67">
        <v>87.936999999999998</v>
      </c>
      <c r="S60" s="67">
        <v>82.91</v>
      </c>
      <c r="T60" s="67">
        <v>78.580000000000013</v>
      </c>
      <c r="U60" s="67">
        <v>76.301000000000002</v>
      </c>
      <c r="V60" s="67">
        <f>SUM(V57:V59)</f>
        <v>81.233999999999995</v>
      </c>
      <c r="W60" s="67">
        <v>83.304999999999993</v>
      </c>
      <c r="X60" s="67">
        <f>SUM(X57:X59)</f>
        <v>81.097999999999999</v>
      </c>
      <c r="AA60" s="67">
        <f>SUM(AA57:AA59)</f>
        <v>79.692999999999998</v>
      </c>
      <c r="AB60" s="67">
        <f>SUM(AB57:AB59)</f>
        <v>81.28</v>
      </c>
      <c r="AC60" s="67">
        <f>SUM(AC57:AC59)</f>
        <v>73.90000000000002</v>
      </c>
      <c r="AD60" s="67">
        <f>SUM(AD57:AD59)</f>
        <v>75.800000000000011</v>
      </c>
    </row>
    <row r="61" spans="1:30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25"/>
      <c r="L61" s="41"/>
      <c r="M61" s="42"/>
      <c r="N61" s="19"/>
      <c r="O61" s="43"/>
      <c r="P61" s="19"/>
      <c r="Q61" s="69"/>
      <c r="R61" s="68"/>
      <c r="S61" s="19"/>
      <c r="T61" s="19"/>
      <c r="U61" s="21"/>
      <c r="V61" s="21"/>
      <c r="W61" s="21"/>
      <c r="X61" s="21"/>
      <c r="AA61" s="21"/>
      <c r="AB61" s="21"/>
      <c r="AC61" s="21"/>
      <c r="AD61" s="21"/>
    </row>
    <row r="62" spans="1:30" x14ac:dyDescent="0.25">
      <c r="A62" s="15" t="s">
        <v>73</v>
      </c>
      <c r="B62" s="24">
        <v>0.04</v>
      </c>
      <c r="C62" s="24">
        <v>0.04</v>
      </c>
      <c r="D62" s="24">
        <v>4.2000000000000003E-2</v>
      </c>
      <c r="E62" s="24">
        <v>0.04</v>
      </c>
      <c r="F62" s="24">
        <v>0.04</v>
      </c>
      <c r="G62" s="24">
        <v>0.04</v>
      </c>
      <c r="H62" s="24">
        <v>0.04</v>
      </c>
      <c r="I62" s="24">
        <v>0.04</v>
      </c>
      <c r="J62" s="24">
        <v>0.04</v>
      </c>
      <c r="K62" s="42">
        <v>0.04</v>
      </c>
      <c r="L62" s="59">
        <v>2.73</v>
      </c>
      <c r="M62" s="43">
        <v>0.04</v>
      </c>
      <c r="N62" s="43">
        <v>0.04</v>
      </c>
      <c r="O62" s="43">
        <v>0.04</v>
      </c>
      <c r="P62" s="43">
        <v>0.04</v>
      </c>
      <c r="Q62" s="62">
        <v>2.5030000000000001</v>
      </c>
      <c r="R62" s="29">
        <v>5.6689999999999996</v>
      </c>
      <c r="S62" s="29">
        <v>5.7370000000000001</v>
      </c>
      <c r="T62" s="29">
        <v>6.2569999999999997</v>
      </c>
      <c r="U62" s="62">
        <v>2.0489999999999999</v>
      </c>
      <c r="V62" s="44">
        <v>2.0950000000000002</v>
      </c>
      <c r="W62" s="44">
        <v>2.1360000000000001</v>
      </c>
      <c r="X62" s="44">
        <v>3.17</v>
      </c>
      <c r="Y62" s="3" t="s">
        <v>26</v>
      </c>
      <c r="AA62" s="44">
        <v>3.645</v>
      </c>
      <c r="AB62" s="44">
        <v>3.42</v>
      </c>
      <c r="AC62" s="44">
        <v>3.56</v>
      </c>
      <c r="AD62" s="44">
        <v>3.48</v>
      </c>
    </row>
    <row r="63" spans="1:30" hidden="1" x14ac:dyDescent="0.25">
      <c r="A63" s="100" t="s">
        <v>17</v>
      </c>
      <c r="B63" s="101">
        <v>0.04</v>
      </c>
      <c r="C63" s="101">
        <v>0.04</v>
      </c>
      <c r="D63" s="101">
        <v>4.2000000000000003E-2</v>
      </c>
      <c r="E63" s="101">
        <v>0.04</v>
      </c>
      <c r="F63" s="101">
        <v>0.04</v>
      </c>
      <c r="G63" s="101">
        <v>0.04</v>
      </c>
      <c r="H63" s="101">
        <v>0.04</v>
      </c>
      <c r="I63" s="101">
        <v>0.04</v>
      </c>
      <c r="J63" s="101">
        <v>0.04</v>
      </c>
      <c r="K63" s="112">
        <v>0.04</v>
      </c>
      <c r="L63" s="117" t="s">
        <v>4</v>
      </c>
      <c r="M63" s="113">
        <v>0.04</v>
      </c>
      <c r="N63" s="113">
        <v>0.04</v>
      </c>
      <c r="O63" s="113">
        <v>0.04</v>
      </c>
      <c r="P63" s="113">
        <v>0.04</v>
      </c>
      <c r="Q63" s="117" t="s">
        <v>4</v>
      </c>
      <c r="R63" s="119" t="s">
        <v>4</v>
      </c>
      <c r="S63" s="119" t="s">
        <v>4</v>
      </c>
      <c r="T63" s="119" t="s">
        <v>4</v>
      </c>
      <c r="U63" s="117" t="s">
        <v>4</v>
      </c>
      <c r="V63" s="117" t="s">
        <v>4</v>
      </c>
      <c r="W63" s="120" t="s">
        <v>4</v>
      </c>
      <c r="X63" s="120" t="s">
        <v>4</v>
      </c>
      <c r="Y63" s="109" t="s">
        <v>26</v>
      </c>
      <c r="Z63" s="110"/>
      <c r="AA63" s="120" t="s">
        <v>4</v>
      </c>
      <c r="AB63" s="120" t="s">
        <v>4</v>
      </c>
      <c r="AC63" s="120" t="s">
        <v>4</v>
      </c>
      <c r="AD63" s="120" t="s">
        <v>4</v>
      </c>
    </row>
    <row r="64" spans="1:30" x14ac:dyDescent="0.25">
      <c r="A64" s="15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71"/>
      <c r="M64" s="58"/>
      <c r="N64" s="58"/>
      <c r="O64" s="43"/>
      <c r="P64" s="43"/>
      <c r="Q64" s="62"/>
      <c r="R64" s="29"/>
      <c r="S64" s="29"/>
      <c r="T64" s="29"/>
      <c r="U64" s="62"/>
      <c r="V64" s="62"/>
      <c r="W64" s="62"/>
      <c r="X64" s="62"/>
      <c r="AA64" s="62"/>
      <c r="AB64" s="62"/>
      <c r="AC64" s="62"/>
      <c r="AD64" s="62"/>
    </row>
    <row r="65" spans="1:30" x14ac:dyDescent="0.25">
      <c r="A65" s="64" t="s">
        <v>47</v>
      </c>
      <c r="B65" s="65">
        <v>0.04</v>
      </c>
      <c r="C65" s="65">
        <v>0.04</v>
      </c>
      <c r="D65" s="65">
        <v>4.2000000000000003E-2</v>
      </c>
      <c r="E65" s="65">
        <v>0.04</v>
      </c>
      <c r="F65" s="65">
        <v>0.04</v>
      </c>
      <c r="G65" s="65">
        <v>0.04</v>
      </c>
      <c r="H65" s="65">
        <v>0.04</v>
      </c>
      <c r="I65" s="65">
        <v>0.04</v>
      </c>
      <c r="J65" s="65">
        <v>0.04</v>
      </c>
      <c r="K65" s="66">
        <v>0.04</v>
      </c>
      <c r="L65" s="67">
        <v>2.73</v>
      </c>
      <c r="M65" s="67">
        <v>0.08</v>
      </c>
      <c r="N65" s="67">
        <v>0.08</v>
      </c>
      <c r="O65" s="67">
        <v>0.08</v>
      </c>
      <c r="P65" s="67">
        <v>0.08</v>
      </c>
      <c r="Q65" s="67">
        <v>2.5</v>
      </c>
      <c r="R65" s="67">
        <v>5.6689999999999996</v>
      </c>
      <c r="S65" s="67">
        <v>5.7370000000000001</v>
      </c>
      <c r="T65" s="67">
        <v>6.2569999999999997</v>
      </c>
      <c r="U65" s="67">
        <v>2.0489999999999999</v>
      </c>
      <c r="V65" s="67">
        <v>2.1</v>
      </c>
      <c r="W65" s="67">
        <v>2.1360000000000001</v>
      </c>
      <c r="X65" s="67">
        <v>3.17</v>
      </c>
      <c r="Y65" s="3" t="s">
        <v>26</v>
      </c>
      <c r="AA65" s="67">
        <v>3.65</v>
      </c>
      <c r="AB65" s="67">
        <v>3.42</v>
      </c>
      <c r="AC65" s="67">
        <v>3.56</v>
      </c>
      <c r="AD65" s="67">
        <v>3.48</v>
      </c>
    </row>
    <row r="66" spans="1:30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25"/>
      <c r="L66" s="41"/>
      <c r="M66" s="42"/>
      <c r="N66" s="19"/>
      <c r="O66" s="43"/>
      <c r="P66" s="19"/>
      <c r="Q66" s="21"/>
      <c r="R66" s="19"/>
      <c r="S66" s="19"/>
      <c r="T66" s="19"/>
      <c r="U66" s="21"/>
      <c r="V66" s="21"/>
      <c r="W66" s="21"/>
      <c r="X66" s="21"/>
      <c r="AA66" s="21"/>
      <c r="AB66" s="21"/>
      <c r="AC66" s="21"/>
      <c r="AD66" s="21"/>
    </row>
    <row r="67" spans="1:30" x14ac:dyDescent="0.25">
      <c r="A67" s="15" t="s">
        <v>21</v>
      </c>
      <c r="B67" s="24">
        <v>45.99</v>
      </c>
      <c r="C67" s="24">
        <v>49.386000000000003</v>
      </c>
      <c r="D67" s="24">
        <v>50.658000000000001</v>
      </c>
      <c r="E67" s="24">
        <v>50.994</v>
      </c>
      <c r="F67" s="24">
        <v>48.756</v>
      </c>
      <c r="G67" s="24">
        <v>50.747999999999998</v>
      </c>
      <c r="H67" s="24">
        <v>53.712000000000003</v>
      </c>
      <c r="I67" s="24">
        <v>58.152000000000001</v>
      </c>
      <c r="J67" s="24">
        <v>65.603999999999999</v>
      </c>
      <c r="K67" s="25">
        <v>65</v>
      </c>
      <c r="L67" s="41">
        <v>67.293000000000006</v>
      </c>
      <c r="M67" s="42">
        <v>64.959999999999994</v>
      </c>
      <c r="N67" s="42">
        <v>68.603999999999999</v>
      </c>
      <c r="O67" s="43">
        <v>68.358999999999995</v>
      </c>
      <c r="P67" s="43">
        <v>68.606999999999999</v>
      </c>
      <c r="Q67" s="44">
        <v>70.533000000000001</v>
      </c>
      <c r="R67" s="43">
        <v>67.736999999999995</v>
      </c>
      <c r="S67" s="43">
        <v>65.613</v>
      </c>
      <c r="T67" s="43">
        <v>66.033000000000001</v>
      </c>
      <c r="U67" s="44">
        <v>72.037000000000006</v>
      </c>
      <c r="V67" s="44">
        <v>72.09</v>
      </c>
      <c r="W67" s="44">
        <v>71</v>
      </c>
      <c r="X67" s="44">
        <v>71.349999999999994</v>
      </c>
      <c r="Y67" s="3" t="s">
        <v>26</v>
      </c>
      <c r="AA67" s="44">
        <v>62.34</v>
      </c>
      <c r="AB67" s="44">
        <v>60.54</v>
      </c>
      <c r="AC67" s="44">
        <v>65.36</v>
      </c>
      <c r="AD67" s="44">
        <v>63.57</v>
      </c>
    </row>
    <row r="68" spans="1:30" x14ac:dyDescent="0.25">
      <c r="A68" s="15" t="s">
        <v>18</v>
      </c>
      <c r="B68" s="24">
        <v>0.21299999999999999</v>
      </c>
      <c r="C68" s="24">
        <v>0.219</v>
      </c>
      <c r="D68" s="24">
        <v>0.23</v>
      </c>
      <c r="E68" s="24">
        <v>0.23599999999999999</v>
      </c>
      <c r="F68" s="24">
        <v>0.252</v>
      </c>
      <c r="G68" s="24">
        <v>0.252</v>
      </c>
      <c r="H68" s="24">
        <v>0.255</v>
      </c>
      <c r="I68" s="24">
        <v>0.27900000000000003</v>
      </c>
      <c r="J68" s="24">
        <v>0.28399999999999997</v>
      </c>
      <c r="K68" s="25">
        <v>0.28000000000000003</v>
      </c>
      <c r="L68" s="41">
        <v>0.21299999999999999</v>
      </c>
      <c r="M68" s="42">
        <v>0.20300000000000001</v>
      </c>
      <c r="N68" s="42">
        <v>0.218</v>
      </c>
      <c r="O68" s="43">
        <v>0.252</v>
      </c>
      <c r="P68" s="43">
        <v>0.23899999999999999</v>
      </c>
      <c r="Q68" s="44">
        <v>0.246</v>
      </c>
      <c r="R68" s="43">
        <v>0.251</v>
      </c>
      <c r="S68" s="43">
        <v>0.26</v>
      </c>
      <c r="T68" s="43">
        <v>0.253</v>
      </c>
      <c r="U68" s="44">
        <v>0.26</v>
      </c>
      <c r="V68" s="44">
        <v>0.29499999999999998</v>
      </c>
      <c r="W68" s="44">
        <v>0.32</v>
      </c>
      <c r="X68" s="44">
        <v>0.32600000000000001</v>
      </c>
      <c r="Y68" s="3" t="s">
        <v>26</v>
      </c>
      <c r="AA68" s="44">
        <v>0.28999999999999998</v>
      </c>
      <c r="AB68" s="44">
        <v>0.317</v>
      </c>
      <c r="AC68" s="44">
        <v>0.317</v>
      </c>
      <c r="AD68" s="44">
        <v>0.31</v>
      </c>
    </row>
    <row r="69" spans="1:30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25"/>
      <c r="L69" s="41"/>
      <c r="M69" s="42"/>
      <c r="N69" s="19"/>
      <c r="O69" s="43"/>
      <c r="P69" s="19"/>
      <c r="Q69" s="21"/>
      <c r="R69" s="19"/>
      <c r="S69" s="19"/>
      <c r="T69" s="19"/>
      <c r="U69" s="21"/>
      <c r="V69" s="21"/>
      <c r="W69" s="21"/>
      <c r="X69" s="21"/>
      <c r="AA69" s="21"/>
      <c r="AB69" s="21"/>
      <c r="AC69" s="21"/>
      <c r="AD69" s="21"/>
    </row>
    <row r="70" spans="1:30" x14ac:dyDescent="0.25">
      <c r="A70" s="64" t="s">
        <v>19</v>
      </c>
      <c r="B70" s="65">
        <v>46.203000000000003</v>
      </c>
      <c r="C70" s="65">
        <v>49.604999999999997</v>
      </c>
      <c r="D70" s="65">
        <v>50.887999999999998</v>
      </c>
      <c r="E70" s="65">
        <v>51.23</v>
      </c>
      <c r="F70" s="66">
        <v>49.008000000000003</v>
      </c>
      <c r="G70" s="66">
        <v>51</v>
      </c>
      <c r="H70" s="66">
        <v>53.967000000000006</v>
      </c>
      <c r="I70" s="66">
        <v>58.431000000000004</v>
      </c>
      <c r="J70" s="72">
        <v>65.888000000000005</v>
      </c>
      <c r="K70" s="73">
        <v>65.28</v>
      </c>
      <c r="L70" s="67">
        <f>SUM(L67:L69)</f>
        <v>67.506</v>
      </c>
      <c r="M70" s="67">
        <v>65.162999999999997</v>
      </c>
      <c r="N70" s="67">
        <v>68.822000000000003</v>
      </c>
      <c r="O70" s="67">
        <v>68.61099999999999</v>
      </c>
      <c r="P70" s="67">
        <v>68.846000000000004</v>
      </c>
      <c r="Q70" s="67">
        <f>SUM(Q67:Q69)</f>
        <v>70.778999999999996</v>
      </c>
      <c r="R70" s="67">
        <v>67.988</v>
      </c>
      <c r="S70" s="67">
        <v>65.873000000000005</v>
      </c>
      <c r="T70" s="67">
        <v>66.286000000000001</v>
      </c>
      <c r="U70" s="67">
        <v>72.297000000000011</v>
      </c>
      <c r="V70" s="67">
        <f>SUM(V67:V69)</f>
        <v>72.385000000000005</v>
      </c>
      <c r="W70" s="67">
        <v>71.319999999999993</v>
      </c>
      <c r="X70" s="67">
        <f>SUM(X67:X69)</f>
        <v>71.675999999999988</v>
      </c>
      <c r="Y70" s="3" t="s">
        <v>26</v>
      </c>
      <c r="AA70" s="67">
        <f>SUM(AA67:AA69)</f>
        <v>62.63</v>
      </c>
      <c r="AB70" s="67">
        <f>SUM(AB67:AB69)</f>
        <v>60.856999999999999</v>
      </c>
      <c r="AC70" s="67">
        <f>SUM(AC67:AC69)</f>
        <v>65.676999999999992</v>
      </c>
      <c r="AD70" s="67">
        <f>SUM(AD67:AD69)</f>
        <v>63.88</v>
      </c>
    </row>
    <row r="71" spans="1:30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74"/>
      <c r="L71" s="41"/>
      <c r="M71" s="42"/>
      <c r="N71" s="19"/>
      <c r="O71" s="68"/>
      <c r="P71" s="19"/>
      <c r="Q71" s="21"/>
      <c r="R71" s="19"/>
      <c r="S71" s="19"/>
      <c r="T71" s="19"/>
      <c r="U71" s="21"/>
      <c r="V71" s="21"/>
      <c r="W71" s="21"/>
      <c r="X71" s="21"/>
      <c r="AA71" s="21"/>
      <c r="AB71" s="21"/>
      <c r="AC71" s="93"/>
      <c r="AD71" s="21"/>
    </row>
    <row r="72" spans="1:30" x14ac:dyDescent="0.25">
      <c r="A72" s="48" t="s">
        <v>20</v>
      </c>
      <c r="B72" s="49">
        <v>1182.6579999999999</v>
      </c>
      <c r="C72" s="49">
        <v>1082.086</v>
      </c>
      <c r="D72" s="49">
        <v>1038.6559999999999</v>
      </c>
      <c r="E72" s="49">
        <v>987.94113854545458</v>
      </c>
      <c r="F72" s="50">
        <v>968.45699999999999</v>
      </c>
      <c r="G72" s="50">
        <v>926.74023376623381</v>
      </c>
      <c r="H72" s="50">
        <v>950.19630381818172</v>
      </c>
      <c r="I72" s="50">
        <v>943.16695432467532</v>
      </c>
      <c r="J72" s="50">
        <v>890.74317046969736</v>
      </c>
      <c r="K72" s="50">
        <v>860.94700000000012</v>
      </c>
      <c r="L72" s="51">
        <f>L70+L65+L60+L55+L25+L37+L38+L36-L25</f>
        <v>856.63599999999997</v>
      </c>
      <c r="M72" s="52">
        <v>886.16499999999996</v>
      </c>
      <c r="N72" s="52">
        <v>873.80799999999999</v>
      </c>
      <c r="O72" s="52">
        <v>840.75399999999991</v>
      </c>
      <c r="P72" s="53">
        <v>827.17099999999982</v>
      </c>
      <c r="Q72" s="54">
        <f>Q70+Q65+Q60+Q55+Q25+Q37+Q38+Q36-Q25</f>
        <v>864.96100000000013</v>
      </c>
      <c r="R72" s="53">
        <v>882.05500000000006</v>
      </c>
      <c r="S72" s="53">
        <v>930.89099999999996</v>
      </c>
      <c r="T72" s="53">
        <v>940.97699999999998</v>
      </c>
      <c r="U72" s="54">
        <v>856.14199999999994</v>
      </c>
      <c r="V72" s="54">
        <f>V70+V65+V60+V55+V25+V37+V38+V36-V25</f>
        <v>860.56699999999989</v>
      </c>
      <c r="W72" s="54">
        <v>910.99499999999989</v>
      </c>
      <c r="X72" s="54">
        <f>X70+X65+X60+X55+X25+X37+X38+X36-X25</f>
        <v>905.34400000000005</v>
      </c>
      <c r="AA72" s="54">
        <f>AA70+AA65+AA60+AA55+AA25+AA37+AA38+AA36-AA25</f>
        <v>853.9559999999999</v>
      </c>
      <c r="AB72" s="54">
        <f>AB70+AB65+AB60+AB55+AB25+AB37+AB38+AB36-AB25</f>
        <v>836.21100000000001</v>
      </c>
      <c r="AC72" s="54">
        <f>AC70+AC65+AC60+AC55+AC25+AC37+AC38+AC36-AC25</f>
        <v>831.4899999999999</v>
      </c>
      <c r="AD72" s="54">
        <f>AD70+AD65+AD60+AD55+AD25+AD37+AD38+AD36-AD25</f>
        <v>807.34300000000007</v>
      </c>
    </row>
    <row r="73" spans="1:30" x14ac:dyDescent="0.25">
      <c r="A73" s="77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6"/>
      <c r="M73" s="75"/>
      <c r="N73" s="75"/>
      <c r="O73" s="75"/>
      <c r="P73" s="75"/>
      <c r="Q73" s="76"/>
      <c r="R73" s="75"/>
      <c r="S73" s="75"/>
      <c r="T73" s="75"/>
      <c r="U73" s="76"/>
      <c r="V73" s="75"/>
      <c r="W73" s="75"/>
      <c r="X73" s="90"/>
      <c r="Y73" s="90"/>
      <c r="Z73" s="90"/>
      <c r="AA73" s="90"/>
      <c r="AB73" s="90"/>
      <c r="AC73" s="91"/>
      <c r="AD73" s="86"/>
    </row>
    <row r="74" spans="1:30" x14ac:dyDescent="0.25">
      <c r="A74" s="83" t="s">
        <v>61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9"/>
      <c r="M74" s="7"/>
      <c r="N74" s="7"/>
      <c r="O74" s="7"/>
      <c r="P74" s="7"/>
      <c r="Q74" s="8"/>
      <c r="R74" s="7"/>
      <c r="S74" s="7"/>
      <c r="T74" s="7"/>
      <c r="U74" s="80"/>
      <c r="V74" s="80"/>
      <c r="W74" s="80"/>
      <c r="X74" s="90"/>
      <c r="Y74" s="90"/>
      <c r="Z74" s="90"/>
      <c r="AA74" s="90"/>
      <c r="AB74" s="90"/>
      <c r="AC74" s="8"/>
      <c r="AD74" s="85"/>
    </row>
    <row r="75" spans="1:30" x14ac:dyDescent="0.25">
      <c r="A75" s="83" t="s">
        <v>56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9"/>
      <c r="M75" s="7"/>
      <c r="N75" s="7"/>
      <c r="O75" s="7"/>
      <c r="P75" s="7"/>
      <c r="Q75" s="8"/>
      <c r="R75" s="7"/>
      <c r="S75" s="7"/>
      <c r="T75" s="7"/>
      <c r="U75" s="8"/>
      <c r="V75" s="81"/>
      <c r="W75" s="81"/>
      <c r="X75" s="90"/>
      <c r="Y75" s="90"/>
      <c r="Z75" s="90"/>
      <c r="AA75" s="90"/>
      <c r="AB75" s="90"/>
      <c r="AC75" s="8"/>
      <c r="AD75" s="85"/>
    </row>
    <row r="76" spans="1:30" x14ac:dyDescent="0.25">
      <c r="A76" s="84" t="s">
        <v>62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7"/>
      <c r="N76" s="7"/>
      <c r="O76" s="7"/>
      <c r="P76" s="7"/>
      <c r="Q76" s="8"/>
      <c r="R76" s="7"/>
      <c r="S76" s="7"/>
      <c r="T76" s="7"/>
      <c r="U76" s="8"/>
      <c r="V76" s="7"/>
      <c r="W76" s="7"/>
      <c r="X76" s="90"/>
      <c r="Y76" s="90"/>
      <c r="Z76" s="90"/>
      <c r="AA76" s="90"/>
      <c r="AB76" s="90"/>
      <c r="AC76" s="8"/>
      <c r="AD76" s="85"/>
    </row>
    <row r="77" spans="1:30" x14ac:dyDescent="0.25">
      <c r="A77" s="84" t="s">
        <v>74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M77" s="7"/>
      <c r="N77" s="7"/>
      <c r="O77" s="7"/>
      <c r="P77" s="7"/>
      <c r="Q77" s="8"/>
      <c r="R77" s="7"/>
      <c r="S77" s="7"/>
      <c r="T77" s="7"/>
      <c r="U77" s="8"/>
      <c r="V77" s="7"/>
      <c r="W77" s="7"/>
      <c r="X77" s="8"/>
      <c r="Y77" s="82"/>
      <c r="Z77" s="8"/>
      <c r="AA77" s="8"/>
      <c r="AB77" s="8"/>
      <c r="AC77" s="8"/>
      <c r="AD77" s="85"/>
    </row>
    <row r="78" spans="1:30" x14ac:dyDescent="0.25">
      <c r="A78" s="84" t="s">
        <v>75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7"/>
      <c r="N78" s="7"/>
      <c r="O78" s="7"/>
      <c r="P78" s="7"/>
      <c r="Q78" s="8"/>
      <c r="R78" s="7"/>
      <c r="S78" s="7"/>
      <c r="T78" s="7"/>
      <c r="U78" s="8"/>
      <c r="V78" s="7"/>
      <c r="W78" s="7"/>
      <c r="X78" s="8"/>
      <c r="Y78" s="82"/>
      <c r="Z78" s="8"/>
      <c r="AA78" s="8"/>
      <c r="AB78" s="8"/>
      <c r="AC78" s="8"/>
      <c r="AD78" s="85"/>
    </row>
    <row r="79" spans="1:30" x14ac:dyDescent="0.25">
      <c r="A79" s="84" t="s">
        <v>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7"/>
      <c r="N79" s="7"/>
      <c r="O79" s="7"/>
      <c r="P79" s="7"/>
      <c r="Q79" s="8"/>
      <c r="R79" s="7"/>
      <c r="S79" s="7"/>
      <c r="T79" s="7"/>
      <c r="U79" s="8"/>
      <c r="V79" s="7"/>
      <c r="W79" s="7"/>
      <c r="X79" s="8"/>
      <c r="Y79" s="82"/>
      <c r="Z79" s="8"/>
      <c r="AA79" s="8"/>
      <c r="AB79" s="8"/>
      <c r="AC79" s="8"/>
      <c r="AD79" s="85"/>
    </row>
    <row r="80" spans="1:30" x14ac:dyDescent="0.25">
      <c r="A80" s="84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7"/>
      <c r="N80" s="7"/>
      <c r="O80" s="7"/>
      <c r="P80" s="7"/>
      <c r="Q80" s="8"/>
      <c r="R80" s="7"/>
      <c r="S80" s="7"/>
      <c r="T80" s="7"/>
      <c r="U80" s="8"/>
      <c r="V80" s="7"/>
      <c r="W80" s="7"/>
      <c r="X80" s="8"/>
      <c r="Y80" s="82"/>
      <c r="Z80" s="8"/>
      <c r="AA80" s="8"/>
      <c r="AB80" s="8"/>
      <c r="AC80" s="8"/>
      <c r="AD80" s="85"/>
    </row>
    <row r="81" spans="1:30" x14ac:dyDescent="0.25">
      <c r="A81" s="84" t="s">
        <v>68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7"/>
      <c r="N81" s="7"/>
      <c r="O81" s="7"/>
      <c r="P81" s="7"/>
      <c r="Q81" s="8"/>
      <c r="R81" s="7"/>
      <c r="S81" s="7"/>
      <c r="T81" s="7"/>
      <c r="U81" s="8"/>
      <c r="V81" s="7"/>
      <c r="W81" s="7"/>
      <c r="X81" s="8"/>
      <c r="Y81" s="82"/>
      <c r="Z81" s="8"/>
      <c r="AA81" s="8"/>
      <c r="AB81" s="8"/>
      <c r="AC81" s="8"/>
      <c r="AD81" s="85"/>
    </row>
  </sheetData>
  <mergeCells count="2">
    <mergeCell ref="A5:A6"/>
    <mergeCell ref="B6:AD6"/>
  </mergeCells>
  <phoneticPr fontId="9" type="noConversion"/>
  <printOptions horizontalCentered="1" verticalCentered="1"/>
  <pageMargins left="0.19685039370078741" right="0.19685039370078741" top="0.19685039370078741" bottom="0.19685039370078741" header="1.299212598425197" footer="0.51181102362204722"/>
  <pageSetup paperSize="9" scale="83" fitToWidth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2016</vt:lpstr>
      <vt:lpstr>'2016'!Druckbereich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</dc:creator>
  <cp:lastModifiedBy>Michael Verschuur</cp:lastModifiedBy>
  <cp:lastPrinted>2015-11-10T08:34:49Z</cp:lastPrinted>
  <dcterms:created xsi:type="dcterms:W3CDTF">1999-10-09T05:41:52Z</dcterms:created>
  <dcterms:modified xsi:type="dcterms:W3CDTF">2017-12-06T13:10:19Z</dcterms:modified>
</cp:coreProperties>
</file>